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Коротченкова А.В\!!!Раскрытие информации\Раскр. инф. по план. расх. ТП на 2025 год (ПП РФ 24)\АЭ\"/>
    </mc:Choice>
  </mc:AlternateContent>
  <bookViews>
    <workbookView xWindow="0" yWindow="0" windowWidth="17970" windowHeight="9705"/>
  </bookViews>
  <sheets>
    <sheet name="Приложение 1" sheetId="2" r:id="rId1"/>
    <sheet name="Приложение 2" sheetId="7" r:id="rId2"/>
    <sheet name="Приложение 3" sheetId="8" r:id="rId3"/>
  </sheets>
  <externalReferences>
    <externalReference r:id="rId4"/>
    <externalReference r:id="rId5"/>
  </externalReferences>
  <definedNames>
    <definedName name="_xlnm._FilterDatabase" localSheetId="0" hidden="1">'Приложение 1'!$A$7:$G$2886</definedName>
    <definedName name="_xlnm.Print_Titles" localSheetId="0">'Приложение 1'!$7:$8</definedName>
    <definedName name="_xlnm.Print_Area" localSheetId="0">'Приложение 1'!$A$1:$G$2893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8" l="1"/>
  <c r="E27" i="8"/>
  <c r="D27" i="8"/>
  <c r="F26" i="8"/>
  <c r="F23" i="8" s="1"/>
  <c r="E26" i="8"/>
  <c r="D26" i="8"/>
  <c r="D23" i="8" s="1"/>
  <c r="F22" i="8"/>
  <c r="E22" i="8"/>
  <c r="D22" i="8"/>
  <c r="F21" i="8"/>
  <c r="E21" i="8"/>
  <c r="D21" i="8"/>
  <c r="F20" i="8"/>
  <c r="E20" i="8"/>
  <c r="D20" i="8"/>
  <c r="F19" i="8"/>
  <c r="E19" i="8"/>
  <c r="D19" i="8"/>
  <c r="F18" i="8"/>
  <c r="E18" i="8"/>
  <c r="D18" i="8"/>
  <c r="F16" i="8"/>
  <c r="E16" i="8"/>
  <c r="D16" i="8"/>
  <c r="F15" i="8"/>
  <c r="E15" i="8"/>
  <c r="D15" i="8"/>
  <c r="F13" i="8"/>
  <c r="E13" i="8"/>
  <c r="D13" i="8"/>
  <c r="F12" i="8"/>
  <c r="E12" i="8"/>
  <c r="D12" i="8"/>
  <c r="F11" i="8"/>
  <c r="E11" i="8"/>
  <c r="D11" i="8"/>
  <c r="F10" i="8"/>
  <c r="E10" i="8"/>
  <c r="D10" i="8"/>
  <c r="A9" i="8"/>
  <c r="N10" i="7"/>
  <c r="M10" i="7"/>
  <c r="L10" i="7"/>
  <c r="J10" i="7"/>
  <c r="I10" i="7"/>
  <c r="H10" i="7"/>
  <c r="F10" i="7"/>
  <c r="E10" i="7"/>
  <c r="D10" i="7"/>
  <c r="E23" i="8" l="1"/>
  <c r="D17" i="8"/>
  <c r="D14" i="8" s="1"/>
  <c r="D9" i="8" s="1"/>
  <c r="E17" i="8"/>
  <c r="E14" i="8" s="1"/>
  <c r="E9" i="8" s="1"/>
  <c r="F17" i="8"/>
  <c r="F14" i="8" s="1"/>
  <c r="F9" i="8" s="1"/>
  <c r="O10" i="7"/>
  <c r="K10" i="7"/>
  <c r="G10" i="7"/>
  <c r="E45" i="2" l="1"/>
  <c r="F45" i="2"/>
  <c r="G45" i="2"/>
  <c r="E46" i="2"/>
  <c r="F46" i="2"/>
  <c r="G46" i="2"/>
  <c r="E35" i="2"/>
  <c r="G37" i="2" l="1"/>
  <c r="F37" i="2"/>
  <c r="E37" i="2"/>
  <c r="G36" i="2"/>
  <c r="F36" i="2"/>
  <c r="E36" i="2"/>
  <c r="G35" i="2"/>
  <c r="F35" i="2"/>
  <c r="G28" i="2"/>
  <c r="F28" i="2"/>
  <c r="E28" i="2"/>
  <c r="G27" i="2"/>
  <c r="F27" i="2"/>
  <c r="E27" i="2"/>
  <c r="G26" i="2"/>
  <c r="F26" i="2"/>
  <c r="E26" i="2"/>
  <c r="G19" i="2"/>
  <c r="F19" i="2"/>
  <c r="E19" i="2"/>
  <c r="G18" i="2"/>
  <c r="F18" i="2"/>
  <c r="E18" i="2"/>
  <c r="G17" i="2"/>
  <c r="F17" i="2"/>
  <c r="E17" i="2"/>
  <c r="E44" i="2" l="1"/>
  <c r="G44" i="2"/>
  <c r="F44" i="2"/>
</calcChain>
</file>

<file path=xl/comments1.xml><?xml version="1.0" encoding="utf-8"?>
<comments xmlns="http://schemas.openxmlformats.org/spreadsheetml/2006/main">
  <authors>
    <author>Кравченко Ирина Николаевна</author>
  </authors>
  <commentList>
    <comment ref="E369" authorId="0" shapeId="0">
      <text>
        <r>
          <rPr>
            <b/>
            <sz val="9"/>
            <color indexed="81"/>
            <rFont val="Tahoma"/>
            <family val="2"/>
            <charset val="204"/>
          </rPr>
          <t>Кравченко Ирина Николаевна:</t>
        </r>
        <r>
          <rPr>
            <sz val="9"/>
            <color indexed="81"/>
            <rFont val="Tahoma"/>
            <family val="2"/>
            <charset val="204"/>
          </rPr>
          <t xml:space="preserve">
добавила 10 м</t>
        </r>
      </text>
    </comment>
    <comment ref="G1078" authorId="0" shapeId="0">
      <text>
        <r>
          <rPr>
            <b/>
            <sz val="9"/>
            <color indexed="81"/>
            <rFont val="Tahoma"/>
            <family val="2"/>
            <charset val="204"/>
          </rPr>
          <t xml:space="preserve">Кравченко Ирина Николаевна:
</t>
        </r>
        <r>
          <rPr>
            <sz val="9"/>
            <color indexed="81"/>
            <rFont val="Tahoma"/>
            <family val="2"/>
            <charset val="204"/>
          </rPr>
          <t>ПРОВЕРИТЬ РС-14</t>
        </r>
      </text>
    </comment>
    <comment ref="G1132" authorId="0" shapeId="0">
      <text>
        <r>
          <rPr>
            <b/>
            <sz val="9"/>
            <color indexed="81"/>
            <rFont val="Tahoma"/>
            <family val="2"/>
            <charset val="204"/>
          </rPr>
          <t>Кравченко Ирина Николаевна:</t>
        </r>
        <r>
          <rPr>
            <sz val="9"/>
            <color indexed="81"/>
            <rFont val="Tahoma"/>
            <family val="2"/>
            <charset val="204"/>
          </rPr>
          <t xml:space="preserve">
Добавить данный в крайнюю версию</t>
        </r>
      </text>
    </comment>
    <comment ref="E1525" authorId="0" shapeId="0">
      <text>
        <r>
          <rPr>
            <b/>
            <sz val="9"/>
            <color indexed="81"/>
            <rFont val="Tahoma"/>
            <family val="2"/>
            <charset val="204"/>
          </rPr>
          <t>Кравченко Ирина Николаевна:</t>
        </r>
        <r>
          <rPr>
            <sz val="9"/>
            <color indexed="81"/>
            <rFont val="Tahoma"/>
            <family val="2"/>
            <charset val="204"/>
          </rPr>
          <t xml:space="preserve">
473-300</t>
        </r>
      </text>
    </comment>
    <comment ref="F2000" authorId="0" shapeId="0">
      <text>
        <r>
          <rPr>
            <b/>
            <sz val="9"/>
            <color indexed="81"/>
            <rFont val="Tahoma"/>
            <family val="2"/>
            <charset val="204"/>
          </rPr>
          <t>Кравченко Ирина Николаевна:</t>
        </r>
        <r>
          <rPr>
            <sz val="9"/>
            <color indexed="81"/>
            <rFont val="Tahoma"/>
            <family val="2"/>
            <charset val="204"/>
          </rPr>
          <t xml:space="preserve">
+21 кВт</t>
        </r>
      </text>
    </comment>
    <comment ref="F2004" authorId="0" shapeId="0">
      <text>
        <r>
          <rPr>
            <b/>
            <sz val="9"/>
            <color indexed="81"/>
            <rFont val="Tahoma"/>
            <family val="2"/>
            <charset val="204"/>
          </rPr>
          <t>Кравченко Ирина Николаевна:</t>
        </r>
        <r>
          <rPr>
            <sz val="9"/>
            <color indexed="81"/>
            <rFont val="Tahoma"/>
            <family val="2"/>
            <charset val="204"/>
          </rPr>
          <t xml:space="preserve">
+100 кВт</t>
        </r>
      </text>
    </comment>
    <comment ref="F2062" authorId="0" shapeId="0">
      <text>
        <r>
          <rPr>
            <b/>
            <sz val="9"/>
            <color indexed="81"/>
            <rFont val="Tahoma"/>
            <family val="2"/>
            <charset val="204"/>
          </rPr>
          <t>Кравченко Ирина Николаевна:</t>
        </r>
        <r>
          <rPr>
            <sz val="9"/>
            <color indexed="81"/>
            <rFont val="Tahoma"/>
            <family val="2"/>
            <charset val="204"/>
          </rPr>
          <t xml:space="preserve">
+46 кВт</t>
        </r>
      </text>
    </comment>
    <comment ref="F2063" authorId="0" shapeId="0">
      <text>
        <r>
          <rPr>
            <b/>
            <sz val="9"/>
            <color indexed="81"/>
            <rFont val="Tahoma"/>
            <family val="2"/>
            <charset val="204"/>
          </rPr>
          <t>Кравченко Ирина Николаевна:</t>
        </r>
        <r>
          <rPr>
            <sz val="9"/>
            <color indexed="81"/>
            <rFont val="Tahoma"/>
            <family val="2"/>
            <charset val="204"/>
          </rPr>
          <t xml:space="preserve">
+20 +21 кВт</t>
        </r>
      </text>
    </comment>
    <comment ref="F2065" authorId="0" shapeId="0">
      <text>
        <r>
          <rPr>
            <b/>
            <sz val="9"/>
            <color indexed="81"/>
            <rFont val="Tahoma"/>
            <family val="2"/>
            <charset val="204"/>
          </rPr>
          <t>Кравченко Ирина Николаевна:</t>
        </r>
        <r>
          <rPr>
            <sz val="9"/>
            <color indexed="81"/>
            <rFont val="Tahoma"/>
            <family val="2"/>
            <charset val="204"/>
          </rPr>
          <t xml:space="preserve">
+5*19  кВт
</t>
        </r>
      </text>
    </comment>
    <comment ref="F2066" authorId="0" shapeId="0">
      <text>
        <r>
          <rPr>
            <b/>
            <sz val="9"/>
            <color indexed="81"/>
            <rFont val="Tahoma"/>
            <family val="2"/>
            <charset val="204"/>
          </rPr>
          <t>Кравченко Ирина Николаевна:</t>
        </r>
        <r>
          <rPr>
            <sz val="9"/>
            <color indexed="81"/>
            <rFont val="Tahoma"/>
            <family val="2"/>
            <charset val="204"/>
          </rPr>
          <t xml:space="preserve">
+5*17 кВ
</t>
        </r>
      </text>
    </comment>
    <comment ref="F2070" authorId="0" shapeId="0">
      <text>
        <r>
          <rPr>
            <b/>
            <sz val="9"/>
            <color indexed="81"/>
            <rFont val="Tahoma"/>
            <family val="2"/>
            <charset val="204"/>
          </rPr>
          <t>Кравченко Ирина Николаевна:</t>
        </r>
        <r>
          <rPr>
            <sz val="9"/>
            <color indexed="81"/>
            <rFont val="Tahoma"/>
            <family val="2"/>
            <charset val="204"/>
          </rPr>
          <t xml:space="preserve">
=6*17 кВт</t>
        </r>
      </text>
    </comment>
    <comment ref="F2107" authorId="0" shapeId="0">
      <text>
        <r>
          <rPr>
            <b/>
            <sz val="9"/>
            <color indexed="81"/>
            <rFont val="Tahoma"/>
            <family val="2"/>
            <charset val="204"/>
          </rPr>
          <t>Кравченко Ирина Николаевна:</t>
        </r>
        <r>
          <rPr>
            <sz val="9"/>
            <color indexed="81"/>
            <rFont val="Tahoma"/>
            <family val="2"/>
            <charset val="204"/>
          </rPr>
          <t xml:space="preserve">
+7*31 кВт</t>
        </r>
      </text>
    </comment>
    <comment ref="F2108" authorId="0" shapeId="0">
      <text>
        <r>
          <rPr>
            <b/>
            <sz val="9"/>
            <color indexed="81"/>
            <rFont val="Tahoma"/>
            <family val="2"/>
            <charset val="204"/>
          </rPr>
          <t>Кравченко Ирина Николаевна:</t>
        </r>
        <r>
          <rPr>
            <sz val="9"/>
            <color indexed="81"/>
            <rFont val="Tahoma"/>
            <family val="2"/>
            <charset val="204"/>
          </rPr>
          <t xml:space="preserve">
14кВт * 28 =392 или взять только 2021-2022 год тогда 364 кВт</t>
        </r>
      </text>
    </comment>
    <comment ref="F2109" authorId="0" shapeId="0">
      <text>
        <r>
          <rPr>
            <b/>
            <sz val="9"/>
            <color indexed="81"/>
            <rFont val="Tahoma"/>
            <family val="2"/>
            <charset val="204"/>
          </rPr>
          <t>Кравченко Ирина Николаевна:</t>
        </r>
        <r>
          <rPr>
            <sz val="9"/>
            <color indexed="81"/>
            <rFont val="Tahoma"/>
            <family val="2"/>
            <charset val="204"/>
          </rPr>
          <t xml:space="preserve">
+101 кВт</t>
        </r>
      </text>
    </comment>
    <comment ref="F2110" authorId="0" shapeId="0">
      <text>
        <r>
          <rPr>
            <b/>
            <sz val="9"/>
            <color indexed="81"/>
            <rFont val="Tahoma"/>
            <family val="2"/>
            <charset val="204"/>
          </rPr>
          <t>Кравченко Ирина Николаевна:</t>
        </r>
        <r>
          <rPr>
            <sz val="9"/>
            <color indexed="81"/>
            <rFont val="Tahoma"/>
            <family val="2"/>
            <charset val="204"/>
          </rPr>
          <t xml:space="preserve">
+70*2+45 кВт</t>
        </r>
      </text>
    </comment>
    <comment ref="F2176" authorId="0" shapeId="0">
      <text>
        <r>
          <rPr>
            <b/>
            <sz val="9"/>
            <color indexed="81"/>
            <rFont val="Tahoma"/>
            <family val="2"/>
            <charset val="204"/>
          </rPr>
          <t>Кравченко Ирина Николаевна:</t>
        </r>
        <r>
          <rPr>
            <sz val="9"/>
            <color indexed="81"/>
            <rFont val="Tahoma"/>
            <family val="2"/>
            <charset val="204"/>
          </rPr>
          <t xml:space="preserve">
+60+30  КвТ</t>
        </r>
      </text>
    </comment>
    <comment ref="G2866" authorId="0" shapeId="0">
      <text>
        <r>
          <rPr>
            <b/>
            <sz val="9"/>
            <color indexed="81"/>
            <rFont val="Tahoma"/>
            <family val="2"/>
            <charset val="204"/>
          </rPr>
          <t>Кравченко Ирина Николаевна:</t>
        </r>
        <r>
          <rPr>
            <sz val="9"/>
            <color indexed="81"/>
            <rFont val="Tahoma"/>
            <family val="2"/>
            <charset val="204"/>
          </rPr>
          <t xml:space="preserve">
8 569,07 - ПРОЧИЕ
45 510 - ОБОРУДОВАНИЕ</t>
        </r>
      </text>
    </comment>
  </commentList>
</comments>
</file>

<file path=xl/sharedStrings.xml><?xml version="1.0" encoding="utf-8"?>
<sst xmlns="http://schemas.openxmlformats.org/spreadsheetml/2006/main" count="6194" uniqueCount="1918">
  <si>
    <t>№ п/п СТС</t>
  </si>
  <si>
    <t>Объект электросетевого хозяйства/
Средство коммерческого учета электрической энергии (мощности)</t>
  </si>
  <si>
    <t>Год ввода объекта</t>
  </si>
  <si>
    <t>Уровень напряжения, кВ</t>
  </si>
  <si>
    <t>Протяженность (для линий электропередачи), метров/Количество пунктов секционирования, штук/ Количество точек учета, штук</t>
  </si>
  <si>
    <t>Присоединенная максимальная мощность, кВт</t>
  </si>
  <si>
    <t>Расходы на строительство объекта/на обеспечение средствами коммерческого учета электрической энергии (мощности), тыс. руб.</t>
  </si>
  <si>
    <t>2.3.1.3.1.1.</t>
  </si>
  <si>
    <t xml:space="preserve">0,4 кВ </t>
  </si>
  <si>
    <t>пообъектная расшифровка *</t>
  </si>
  <si>
    <t xml:space="preserve"> 1-20 кВ</t>
  </si>
  <si>
    <t>2.3.1.3.2.1.</t>
  </si>
  <si>
    <t>Строительство ВЛ на железобетонных опорах  изолированным сталеалюминиевым проводом сечением от 50 до 100 квадратных мм включительно одноцепные</t>
  </si>
  <si>
    <t>2.3.1.3.3.1.</t>
  </si>
  <si>
    <t>Строительство ВЛ на железобетонных опорах  изолированным сталеалюминиевым проводом сечением от 100 до 200 квадратных мм включительно одноцепные</t>
  </si>
  <si>
    <t>2.3.1.4.1.1.</t>
  </si>
  <si>
    <t>Строительство ВЛ на железобетонных опорах  изолированным алюминиевым проводом сечением до 50 квадратных мм включительно одноцепные</t>
  </si>
  <si>
    <t>2.3.1.4.2.1.</t>
  </si>
  <si>
    <t>Строительство ВЛ на железобетонных опорах  изолированным алюминиевым проводом сечением от 50 до 100 квадратных мм включительно одноцепные</t>
  </si>
  <si>
    <t>2.3.1.4.3.1.</t>
  </si>
  <si>
    <t>Строительство ВЛ на железобетонных опорах  изолированным алюминиевым проводом сечением от 100 до 200 квадратных мм включительно одноцепные</t>
  </si>
  <si>
    <t>2.3.2.3.1.1.</t>
  </si>
  <si>
    <t>Строительство ВЛ на железобетонных опорах неизолированным сталеалюминевый проводом сечением до 50 квадратных мм включительно одноцепные</t>
  </si>
  <si>
    <t>2.3.2.3.2.1.</t>
  </si>
  <si>
    <t>Строительство ВЛ на железобетонных опорах неизолированным сталеалюминевый проводом сечением от 50 до 100 квадратных мм включительно одноцепные</t>
  </si>
  <si>
    <t>2.3.2.3.3.1</t>
  </si>
  <si>
    <t>Строительство ВЛ на железобетонных опорах неизолированным сталеалюминевый проводом сечением от 100 до 200 квадратных мм включительно одноцепные</t>
  </si>
  <si>
    <t>2.3.2.4.1.1.</t>
  </si>
  <si>
    <t>Строительство ВЛ на железобетонных опорах неизолированным алюминиевым проводом сечением до 50 квадратных мм включительно одноцепные</t>
  </si>
  <si>
    <t>2.3.2.4.2.1.</t>
  </si>
  <si>
    <t>Строительство ВЛ на железобетонных опорах неизолированным алюминиевым проводом сечением от 50 до 100 квадратных мм включительно одноцепные</t>
  </si>
  <si>
    <t>3.1.1.1.1.1</t>
  </si>
  <si>
    <t>1-10 кВ</t>
  </si>
  <si>
    <t>3.1.1.1.3.1</t>
  </si>
  <si>
    <t>Строительство КЛ в траншеях одножильные с резиновой и пластмассовой изоляцией сечением провода от 100 до 200 квадратных мм включительно с одним кабелем в траншее</t>
  </si>
  <si>
    <t>3.1.1.1.3.2</t>
  </si>
  <si>
    <t>Строительство КЛ в траншеях одножильные с резиновой и пластмассовой изоляцией сечением провода от 100 до 200 квадратных мм включительно с двумя кабелями в траншее</t>
  </si>
  <si>
    <t>3.1.1.1.4.1</t>
  </si>
  <si>
    <t>Строительство КЛ в траншеях одножильные с резиновой и пластмассовой изоляцией сечением провода от 200 до 250 квадратных мм включительно с одним кабелем в траншее</t>
  </si>
  <si>
    <t>3.1.1.1.6.2</t>
  </si>
  <si>
    <t>Строительство КЛ в траншеях одножильные с резиновой и пластмассовой изоляцией сечением провода от 300 до 400 квадратных мм включительно с двумя кабелями в траншее</t>
  </si>
  <si>
    <t>3.1.1.2.2.1</t>
  </si>
  <si>
    <t>Строительство КЛ в траншеях одножильные с бумажной изоляцией сечением провода от 50 до 100 квадратных мм включительно с одним кабелем в траншее</t>
  </si>
  <si>
    <t>3.1.1.2.3.2</t>
  </si>
  <si>
    <t>Строительство КЛ в траншеях одножильные с бумажной изоляцией сечением провода от 100 до 200 квадратных мм включительно с двумя кабелями в траншее</t>
  </si>
  <si>
    <t>3.1.2.1.1.1</t>
  </si>
  <si>
    <t>3.1.2.1.1.2</t>
  </si>
  <si>
    <t>Строительство КЛ в траншеях многожильные с резиновой и пластмассовой изоляцией сечением провода до 50 квадратных мм включительно с двумя кабелями в траншее</t>
  </si>
  <si>
    <t>3.1.2.1.2.1</t>
  </si>
  <si>
    <t>Строительство КЛ в траншеях многожильные с резиновой и пластмассовой изоляцией сечением провода от 50 до 100 квадратных мм включительно с одним кабелем в траншее</t>
  </si>
  <si>
    <t>0,4 кВ и ниже</t>
  </si>
  <si>
    <t>3.1.2.1.4.2</t>
  </si>
  <si>
    <t>Строительство КЛ в траншеях многожильные с резиновой и пластмассовой изоляцией сечением провода от 200 до 250 квадратных мм включительно с двумя кабелями в траншее</t>
  </si>
  <si>
    <t>3.1.2.1.4.4</t>
  </si>
  <si>
    <t>Строительство КЛ в траншеях многожильные с резиновой и пластмассовой изоляцией сечением провода от 200 до 250 квадратных мм включительно с четырьмя кабелями в траншее</t>
  </si>
  <si>
    <t>3.1.2.2.1.2</t>
  </si>
  <si>
    <t>Строительство КЛ в траншеях многожильные с бумажной изоляцией сечением провода до 50 квадратных мм включительно с двумя кабелями в траншее</t>
  </si>
  <si>
    <t>3.1.2.2.2.1</t>
  </si>
  <si>
    <t>Строительство КЛ в траншеях многожильные с бумажной изоляцией сечением провода от 50 до 100 квадратных мм включительно с одним кабелем в траншее</t>
  </si>
  <si>
    <t>3.1.2.2.3.1</t>
  </si>
  <si>
    <t>Строительство КЛ в траншеях многожильные с бумажной изоляцией сечением провода от 100 до 200 квадратных мм включительно с одним кабелем в траншее</t>
  </si>
  <si>
    <t>3.3.1.1.3.1</t>
  </si>
  <si>
    <t>Строительство КЛ в каналах одножильные с резиновой и пластмассовой изоляцией сечением провода от 100 до 200 квадратных мм включительно с одним кабелем в канале</t>
  </si>
  <si>
    <t xml:space="preserve">в каналах, многожильный </t>
  </si>
  <si>
    <t>3.3.2.1.2.1</t>
  </si>
  <si>
    <t>Строительство КЛ в каналах многожильные с резиновой и пластмассовой изоляцией сечением провода от 50 до 100 квадратных мм включительно с одним кабелем в канале</t>
  </si>
  <si>
    <t>Горизонтальное наклонное бурение</t>
  </si>
  <si>
    <t>3.1.1.1.4.2</t>
  </si>
  <si>
    <t>3.6.2.1.1.1.</t>
  </si>
  <si>
    <t>4.1.2.</t>
  </si>
  <si>
    <t>Реклоузеры номинальным током  от 100 до 250 А включительно</t>
  </si>
  <si>
    <t>1-20 кВ</t>
  </si>
  <si>
    <t>5.1.1.1</t>
  </si>
  <si>
    <t>Однотрансформаторные подстанции (за исключением РТП) мощностью до 25 кВА включительно столбового/мачтового типа</t>
  </si>
  <si>
    <t>10/0,4</t>
  </si>
  <si>
    <t>6/0,4</t>
  </si>
  <si>
    <t>5.1.1.2</t>
  </si>
  <si>
    <t>Однотрансформаторные подстанции (за исключением РТП) мощностью до 25 кВА включительно шкафного или киоскового типа</t>
  </si>
  <si>
    <t>5.1.2.1</t>
  </si>
  <si>
    <t>Однотрансформаторные подстанции (за исключением РТП) мощностью от 25 до 100 кВА включительно столбового/мачтового типа</t>
  </si>
  <si>
    <t>5.1.2.2</t>
  </si>
  <si>
    <t>Однотрансформаторные подстанции (за исключением РТП) мощностью от 25 до 100 кВА включительно шкафного или киоскового типа</t>
  </si>
  <si>
    <t>5.1.3.1</t>
  </si>
  <si>
    <t>Однотрансформаторные подстанции (за исключением РТП) мощностью от 100 до 250 кВА включительно столбового/мачтового типа</t>
  </si>
  <si>
    <t>5.1.3.2</t>
  </si>
  <si>
    <t>Однотрансформаторные подстанции (за исключением РТП) мощностью от 100 до 250 кВА включительно шкафного или киоскового типа</t>
  </si>
  <si>
    <t>5.1.3.3</t>
  </si>
  <si>
    <t>Однотрансформаторные подстанции (за исключением РТП) мощностью от 100 до 250 кВА включительно блочного типа</t>
  </si>
  <si>
    <t>5.1.4.1</t>
  </si>
  <si>
    <t>Однотрансформаторные подстанции (за исключением РТП) мощностью от 250 до 400 кВА включительно столбового/мачтового типа</t>
  </si>
  <si>
    <t>5.1.4.2</t>
  </si>
  <si>
    <t>Однотрансформаторные подстанции (за исключением РТП) мощностью от 250 до 400 кВА включительно шкафного или киоскового типа</t>
  </si>
  <si>
    <t>5.1.5.1</t>
  </si>
  <si>
    <t>Однотрансформаторные подстанции (за исключением РТП) мощностью от 400 до 1000 кВА включительно столбового/мачтового типа</t>
  </si>
  <si>
    <t>5.1.5.2</t>
  </si>
  <si>
    <t>Однотрансформаторные подстанции (за исключением РТП) мощностью от 400 до 1 000 кВА включительно шкафного или киоскового типа</t>
  </si>
  <si>
    <r>
      <t>Строительство центров питания, подстанций уровнем напряжения 35 кВ и выше (ПС) (C</t>
    </r>
    <r>
      <rPr>
        <b/>
        <vertAlign val="subscript"/>
        <sz val="14"/>
        <color indexed="8"/>
        <rFont val="Times New Roman"/>
        <family val="1"/>
        <charset val="204"/>
      </rPr>
      <t>7,i</t>
    </r>
    <r>
      <rPr>
        <b/>
        <sz val="14"/>
        <color indexed="8"/>
        <rFont val="Times New Roman"/>
        <family val="1"/>
        <charset val="204"/>
      </rPr>
      <t>)</t>
    </r>
  </si>
  <si>
    <t>110/35 кВ</t>
  </si>
  <si>
    <r>
      <t>Обеспечение средствами коммерческого учета электрической энергии (мощности) (C</t>
    </r>
    <r>
      <rPr>
        <b/>
        <vertAlign val="subscript"/>
        <sz val="14"/>
        <color indexed="8"/>
        <rFont val="Times New Roman"/>
        <family val="1"/>
        <charset val="204"/>
      </rPr>
      <t>8,i</t>
    </r>
    <r>
      <rPr>
        <b/>
        <sz val="14"/>
        <color indexed="8"/>
        <rFont val="Times New Roman"/>
        <family val="1"/>
        <charset val="204"/>
      </rPr>
      <t>)</t>
    </r>
  </si>
  <si>
    <t>8.1.1.</t>
  </si>
  <si>
    <t>8.2.1.</t>
  </si>
  <si>
    <t>1 - 20 кВ</t>
  </si>
  <si>
    <t>8.2.2.</t>
  </si>
  <si>
    <t>8.2.3.</t>
  </si>
  <si>
    <r>
      <t>Строительство  воздушных  линий  (C</t>
    </r>
    <r>
      <rPr>
        <b/>
        <vertAlign val="subscript"/>
        <sz val="14"/>
        <color indexed="8"/>
        <rFont val="Times New Roman"/>
        <family val="1"/>
        <charset val="204"/>
      </rPr>
      <t>2,i</t>
    </r>
    <r>
      <rPr>
        <b/>
        <sz val="14"/>
        <color indexed="8"/>
        <rFont val="Times New Roman"/>
        <family val="1"/>
        <charset val="204"/>
      </rPr>
      <t>)</t>
    </r>
  </si>
  <si>
    <t xml:space="preserve">пообъектная расшифровка * </t>
  </si>
  <si>
    <r>
      <t>Строительство  кабельных  линий  (C</t>
    </r>
    <r>
      <rPr>
        <b/>
        <vertAlign val="subscript"/>
        <sz val="14"/>
        <color indexed="8"/>
        <rFont val="Times New Roman"/>
        <family val="1"/>
        <charset val="204"/>
      </rPr>
      <t>3,i</t>
    </r>
    <r>
      <rPr>
        <b/>
        <sz val="14"/>
        <color indexed="8"/>
        <rFont val="Times New Roman"/>
        <family val="1"/>
        <charset val="204"/>
      </rPr>
      <t>)</t>
    </r>
  </si>
  <si>
    <t>3.1.2.1.3.1</t>
  </si>
  <si>
    <t>Строительство КЛ в траншеях многожильные с резиновой и пластмассовой изоляцией сечением провода от 100 до 200 квадратных мм включительно с одним кабелем в траншее</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</si>
  <si>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от 50 до 100 квадратных мм включительно с одной трубой в скважине</t>
  </si>
  <si>
    <r>
      <t>Строительство трансформаторных подстанций (ТП), за исключением распределительных трансформаторных подстанций (РТП), с уровнем напряжения до 35 кВ (C</t>
    </r>
    <r>
      <rPr>
        <b/>
        <vertAlign val="subscript"/>
        <sz val="14"/>
        <color indexed="8"/>
        <rFont val="Times New Roman"/>
        <family val="1"/>
        <charset val="204"/>
      </rPr>
      <t>5,i</t>
    </r>
    <r>
      <rPr>
        <b/>
        <sz val="14"/>
        <color indexed="8"/>
        <rFont val="Times New Roman"/>
        <family val="1"/>
        <charset val="204"/>
      </rPr>
      <t>)</t>
    </r>
  </si>
  <si>
    <t>7.2.10.2</t>
  </si>
  <si>
    <t>Двухтрансформаторные подстанции мощностью свыше 100 МВА закрытого типа</t>
  </si>
  <si>
    <t>Средства коммерческого учета электрической энергии (мощности) однофазные прямого включения</t>
  </si>
  <si>
    <t>Средства коммерческого учета электрической энергии (мощности) трехфазные прямого включения</t>
  </si>
  <si>
    <t>Средства коммерческого учета электрической энергии (мощности) трехфазные полукосвенного включения</t>
  </si>
  <si>
    <t>Средства коммерческого учета электрической энергии (мощности) трехфазные косвенного включения</t>
  </si>
  <si>
    <t xml:space="preserve">1-20 кВ </t>
  </si>
  <si>
    <t>Строительство ВЛИ-0,38 кВ от ближайшей опоры ВЛИ-0,38 кВ ТП 747, ф.614 ПС 110/10/6 кВ Царевская для электроснабжения гаража, расположенного по адресу: ул. Сен-Симона, д. 42з, блок I, бокс 4 Кировский р-н, г. Астрахань</t>
  </si>
  <si>
    <t>Строительство ВЛИ-0,38 кВ от опоры № 19, Л-4, ВЛИ-0,38 кВ ТП 1447 ф. 52 ПС 110/6 кВ Судостроительная для электроснабжения садового дома, расположенного по адресу: ул. Адмирала Нахимова, СНТ «Декоратор 2», участок 35, Советский р-н, Астраханская обл.</t>
  </si>
  <si>
    <t>Строительство ВЛИ-0,22 кВ от ближайшей опоры ВЛИ-0,38 кВ ТП 704 ф. 19 ПС 110/6 кВ Восточная для электроснабжения садового дома, расположенного по адресу: ул. Орехово-Зуевская, д. 41 «б», Советский р-н, г. Астрахань (ориентировочная протяженность - 0,12 км)</t>
  </si>
  <si>
    <t xml:space="preserve">Строительство ВЛИ-0,38 кВ от ближайшей опоры ВЛ-0,4 кВ КТП-347/100 кВА, ф. 7 ПС 35/10 кВ Линейная для электроснабжения жилого дома по ул. Ленина, д. 10 «а», с. Курченко, Наримановский р-н, Астраханская обл. </t>
  </si>
  <si>
    <t>Строительство ВЛИ-0,38 кВ от РУ-0,4 кВ КТП-414/25 кВА ф.13 ПС 35/10 Заволжская для электроснабжения фермерской точки расположенной между ер.Казачий и ер.Песчаный, Харабалинский район, Астраханская обл.</t>
  </si>
  <si>
    <t>Строительство ВЛИ-0,38 кВ от ближайшей опоры ВЛИ-0,38 кВ ТП-34, ф. 9 ПС 110/10 кВ Фунтово для электроснабжения Телекоммуникационного оборудования, расположенного по ул. Северная, д. 1, с. Фунтово-1, Приволжский р-н, Астраханская обл</t>
  </si>
  <si>
    <t>Строительство ВЛ-10 кВ, ВЛИ-0,38 кВ и установка ТП-10/0,4 кВ, ф.7 ПС 110/10 кВ Озерная для электроснабжения Нежилое помещение, расположенной ул. Бэра д. 56, с. Озерное, Икрянинский р-н, Астраханская обл.</t>
  </si>
  <si>
    <t>Строительство ВЛИ-0,38 кВ от ближайшей опоры ВЛ-0,4 кВ ТП 286 ф. 5 ПС 110/10 кВ Оранжерейная для электроснабжения жилого дома, расположенного по ул. Трусова, д. 37, с. Оранжереи, Икрянинский р-н, Астраханская обл.</t>
  </si>
  <si>
    <t>Строительство ВЛИ-0,38 кВ от ближайшей опоры ВЛ-0,4 кВ ТП 346 ф. 13 ПС 110/10 кВ Икряное для электроснабжения жилого дома по ул. Чапаева, д. 57в, с. Икряное, Икрянинский р-н, Астраханская обл.</t>
  </si>
  <si>
    <t>Строительство ВЛИ-0,38 кВ от ближайшей опоры ВЛИ-0,4 кВ, КТП-337, ф. 8 ПС 110/35/10 кВ Володаровка для электроснабжения жилого дома по ул. В. Цоя, д. 39, п. Володарский, Володарский р-н, Астраханская обл.</t>
  </si>
  <si>
    <t>Строительство ВЛИ-0,38 кВ от ближайшей опоры ВЛИ-0,38 кВ, КТП- 380, ф. 8 ПС 110/35/10 кВ Володаровка для электроснабжения жилого дома, расположенного по ул. Парковая, д. 7, п. Володарский, Володарский р-н, Астраханская обл.</t>
  </si>
  <si>
    <t>Строительство ВЛИ-0,38 кВ от ближайшей опоры ВЛ-0,4 кВ, КТП-237, ф. 27 ПС 110/35/10 кВ Володаровка для электроснабжения жилого дома по пер. Береговой, д. 5, п. Трубный, Володарский р-н, Астраханская обл.</t>
  </si>
  <si>
    <t>Строительство ВЛИ-0,38 кВ от ближайшей опоры ВЛ-0,4 кВ, ТП 89, ф.8, ПС 110/6 кВ Чапаевская для электроснабжения жилого дома по ул. Елдышева, д. 41А, с. Каралат, Камызякский р-н, Астраханская обл.</t>
  </si>
  <si>
    <t>Строительство ВЛИ-0,22 кВ от ближайшей опоры ВЛ-0,4 кВ КТП 625 ф.4 ПС 35/10 кВ Травино для электроснабжения подсобного хозяйства, расположенного по ул.Набережная, д.140 А, с.Самосделка, Камызякский р-н, Астраханская обл.</t>
  </si>
  <si>
    <t>Строительство ВЛИ-0,38 кВ от ближайшей опоры ВЛ-0,4 кВ, КТП-102, ф.20, ПС 110/10 Табола для электроснабжения жилого дома по ул. М.Джалиля, д.103 А, г. Камызяк, Камызякский р-н, Астраханская обл.</t>
  </si>
  <si>
    <t>Строительство ВЛИ-0,38 кВ от ближайшей опоры ВЛ-0,4 кВ, КТП-46, ф.4, ПС 110/10 кВ Тузуклей для электроснабжения подсобного хозяйства в границах МО «Новотузуклейский сельсовет», южнее р.Болдушка, восточнее з/у с кадастровым номером 30:05:070105:574, Камызякский р-н, Астраханская обл.</t>
  </si>
  <si>
    <t>Строительство ВЛИ-0,38 кВ от опоры №3/2, Л-1, ВЛИ-0,38 кВ ТП 199 ф. 52 ПС 110/6 кВ Судостроительная для электроснабжения жилого дома, расположенного по адресу: ул. Весенняя, д. 4, Приволжский р-н, с. Карагали, Астраханская обл</t>
  </si>
  <si>
    <t>Строительство ВЛИ-0,38 кВ от опоры № 18, Л1, ВЛИ-0,38 кВ ТП 1505 ф. 52 ПС 110/6 кВ Судостроительная, для электроснабжения автозаправочная станция, расположенная по адресу:ул. Зеленая, д. 4 «б», с. Карагали, Приволжский район, г. Астрахань</t>
  </si>
  <si>
    <t>Строительство ВЛИ-0,38 кВ от опоры ВЛ-0,4 кВ ТП 153, ф. 7, ПС 110/10 кВ Красный Яр для электроснабжения гаража по ул. Речная, д. 7 «В», п. Переправа Корсака, Красноярский р-н, Астраханская обл.</t>
  </si>
  <si>
    <t>Строительство ВЛИ-0,38 кВ от опоры ВЛ-0,4 кВ ТП 87, ф. 7, ПС 110/10 кВ Красный Яр для электроснабжения жилого дома по ул. Речная д. 8 «В», п. Переправа Корсака, Красноярский р-н, Астраханская обл.</t>
  </si>
  <si>
    <t>Строительство ВЛ-10 кВ, ВЛИ-0,38 кВ и установка ТП-10/0,4 кВ ф. 5 ПС 35/10 кВ Михайловка для электроснабжения насосной станции западнее ильменя Батахин, севернее ильменей Малый Таргун и Цацанур, Лиманский р-н, Астраханская обл.</t>
  </si>
  <si>
    <t>Строительство ВЛ-10 кВ от ближайшей опоры ВЛ-10 кВ, ф. 16, ПС 110/10 кВ Чаганская, установка ТП 10/0,4 кВ и строительство ВЛИ-0,38 кВ от РУ-0,4 кВ проектируемой ТП для электроснабжения земельного участка, расположенного в границах колхоза «Путь Ленина», с севера в 1600 м. паромная переправа, по восточному берегу р. Уваринка, с запада ер. Карасан, Камызякский р-н, Астраханская обл.</t>
  </si>
  <si>
    <t xml:space="preserve">Строительство ВЛИ-0,38 кВ от ближайшей опоры ВЛ-0,4 кВ, КТП-784, ф. 4, ПС 110/10 кВ Камызяк для электроснабжения индивидуального жилищного строительства по ул. им. К.Н. Никонова, д. 7, г. Камызяк, Камызякский р-н, Астраханская обл. </t>
  </si>
  <si>
    <t>Строительство ЛЭП-0,4 кВ от РУ-0,4 кВ, КТП-70, ф. 17 ПС 110/35/10 кВ Сасыколи для электроснабжения жилого дома, расположенного по ул. Степная, д. 2з, с. Сасыколи, Харабалинский р-н, Астраханская обл.</t>
  </si>
  <si>
    <t>Установка СТП 10/0,22 кВ для электроснабжения автоматизированной системы диспетчерского контроля и управления ПГБ "Газопровод межпоселковый от ГРС Вольное на с.Вольное, с.Селитренное, с.Сероглазово Харабалинский район, Астраханская область.</t>
  </si>
  <si>
    <t xml:space="preserve">Установка СТП 10/0,22 кВ для электроснабжения газопроводов межпоселковых ГРС Копановка-с.Копановка-с.Михайловка (автоматизированная система диспетчерского контроля и управления ГРПШ) с.Копановка, Енотаевский р-н, Астраханская область. </t>
  </si>
  <si>
    <t xml:space="preserve">Установка СТП 10/0,22 кВ для электроснабжения газопроводов межпоселковых ГРС Копановка-с.Михайловка (Автоматизированная система диспетчерского контроля и управления ГРПШ) с.Михайловка, Енотаевский р-н, Астраханская область. </t>
  </si>
  <si>
    <t>Установка СТП 10/0,22 кВ для электроснабжения газопроводов межпоселковых ГРС «Енотаевка-с.Владимировка- с.Восток-с.Косика» (Автоматизированная система диспетчерского контроля и управления ГРПШ) с.Косика, Енотаевский р-н, Астраханская область.</t>
  </si>
  <si>
    <t>Строительство ВЛИ-0,38 кВ от РУ-0,4 кВ ТП 14 ф. 4 ПС 110/10 кВ Икряное для электроснабжения фельдшерско-акушерского пункта по ул. Советская, д. 16, с. Боркино, Икрянинский р-н, Астраханская обл.</t>
  </si>
  <si>
    <t>Строительство ВЛИ-0,38 кВ от РУ-0,4 кВ ТП 10 ф. 7 ПС 110/10 кВ Озерная для электроснабжения фельдшерско-акушерского пункта по ул. Луговая, д. 20, с. Сергино, Икрянинский р-н, Астраханская обл.</t>
  </si>
  <si>
    <t>Строительство ВЛ-10 кВ, ВЛИ-0,22 кВ и установка ТП-10/0,4 кВ, ф.14 ПС 110/10 кВ Трудфронт для электроснабжения участка для сельхоз назначения и животноводства, расположенного в с. Чулпан, 8,1 км севернее с. Чулпан, 3,6 км северо-восточнее с. Трудфронт, Икрянинский р-н, Астраханская обл.</t>
  </si>
  <si>
    <t>Строительство ВЛ-10 кВ и установка СТП-10/0,4 кВ, ф. 35 ПС 110/10 кВ Фунтово для электроснабжения садового дома на участке № 13 Д в с/т Вымпел, Приволжский р-н, Астраханская обл.</t>
  </si>
  <si>
    <t>Строительство ВЛИ-0,38 кВ от ВЛ-0,4 кВ, КТП-141, ф. 14 ПС 110/35/10 кВ Володаровка для электроснабжения ЛПХ, расположенного примерно в 160 м северо-западнее с. Разино, Володарский р-н, Астраханская обл.</t>
  </si>
  <si>
    <t>Строительство ВЛИ-0,38 кВ от КТП 502 ф. 24 ПС 110/6 кВ Вододелитель для электроснабжения канализационной насосной станции, расположенной по адресу Российская Федерация, Астраханская обл., р-н. Наримановский, г. Нариманов (в 10 метрах северо-западнее западной границы земельного участка с кадастровым номером 30:08:010801:247), кадастровый номер земельного участка</t>
  </si>
  <si>
    <t>Строительство ВЛИ-0,38 кВ от опоры №3/3/2, Л21, ВЛИ-0,38кВ ТП 713 ф.105 ПС 110/10-10кВ Юбилейная для электроснабжения гаража, расположенного по адресу: ул.Рылеева, д.82, Кировский р-н, г.Астрахань</t>
  </si>
  <si>
    <t>Установка СТП-10/0,22 кВ для электроснабжения Автоматизиованной системы диспетчерского контроля и управления ПГБ по объекту "Газопроводы межпоселковые ГРС Ахтубинск 2- п. Джелга - р.п. Верхний Баскунчак - п. Средний Баскунчак - р.п. Нижний Баскунчак Ахтубинского района Астраханской области", п. Средний Баскунчак, Ахтубинский р-н, Астраханская обл</t>
  </si>
  <si>
    <t>Строительство ВЛИ-0,38 кВ от ближайшей опоры ВЛИ-0,38 кВ ТП 331 ф. 607 ПС 110/10/6 Царевская для электроснабжения жилого дома, расположенного по адресу: ул.Льдовая, д. 41, Советский р-н, г. Астрахань (ориентировочная протяженность - 0,12 км)</t>
  </si>
  <si>
    <t xml:space="preserve">Строительство ВЛИ-0,4 кВ от опоры № 10, Л-3, ВЛ-0,4 кВ, КТП-417/250 кВА, ф. 23 ПС 220/110/10 кВ Харабали,  для электроснабжения жилого дома по мкр. Тепличный, д. 114, г. Харабали, Харабалинский р-н, Астраханская обл. </t>
  </si>
  <si>
    <t>Строительство ВЛИ-0,4 кВ от оп. №69, Л-1, КТП-82/250 кВА, ф. 19 ПС 220/110/10 кВ Харабали для электроснабжения жилого дома по ул. Мира д.39, г. Харабали, Харабалинский район, Астраханская обл.</t>
  </si>
  <si>
    <t>Строительство ВЛИ-0,4 кВ от опоры № 33, Л-3, ВЛ-0,4 кВ, КТП-41/250 кВА, ф. 17, ПС 110/35/10 кВ Тамбовка для электроснабжения жилого дома по ул. Молодежная, д. 30, с. Тамбовка, Харабалинский район, Астраханская обл.</t>
  </si>
  <si>
    <t>Строительство ВЛИ-0,38 кВ от ближайшей опоры ВЛ-0,4 кВ Л-1 КТП-59 ф. 68 ПС 220/110/10 кВ Харабали для электроснабжения жилого дома по ул. Лесхозная, д. 4 «г», г. Харабали, Харабалинский р-н, Астраханская обл.</t>
  </si>
  <si>
    <t>Строительство ВЛИ-0,38 кВ от ближайшей опоры ВЛ-0,4 кВ Л-2 КТП-59 ф. 23 ПС 110/6 кВ Ахтуба для электроснабжения жилого дома (стройплощадка) по ул. Герцена, д. 4, г. Ахтубинск, Ахтубинский р-н, Астраханская обл.</t>
  </si>
  <si>
    <t>Установка СТП-10/0,22 кВА для электроснабжения Автоматизированной системы диспетчерского контроля и управления ГРПШ по объекту «Газопровод межпоселковый ГРС Пришиб- с.Пришиб Енотаевского района Астраханской области» , с. Пришиб, Енотаевский р-н, Астраханская обл.</t>
  </si>
  <si>
    <t>Установка СТП-10/0,4 кВ для электроснабжения узла врезки км. 0 по объекту: «Газопровод-отвод «с. Замьяны – ГСП Бугринское», с. Замьяны, Енотаевский р-н, Астраханская обл.</t>
  </si>
  <si>
    <t>Строительство ВЛИ-0,38 кВ от РУ-0,4 кВ, КТП 369, ф. 18 ПС 110/10 кВ Сероглазовка для электроснабжения нежилого помещения (стройплощадка), расположенного 2,3 км юго-восточнее пос. Волжский, Енотаевский р-н, Астраханская обл.</t>
  </si>
  <si>
    <t>Строительство ВЛИ-0,38 кВ от ближайшей опоры ВЛИ-0,38 кВ ТП802, ВЛ-7 РП-Растопуловка, ф. 3, 15 ПС 110/10 кВ Растопуловка для электроснабжения жилого дома по ул. Народная, д. 46, с. Растопуловка, Приволжский р-н, Астраханская обл.</t>
  </si>
  <si>
    <t>Строительство ВЛИ-0,38 кВ от РУ-0,4 кВ, КТП-238, ф. 27 ПС 110/35/10 кВ Володаровка для электроснабжения модульного фельдшерско-акушерского пункта по ул. Комсомольская, д. 26 «а», п. Трубный, Володарский р-н, Астраханская обл.</t>
  </si>
  <si>
    <t>Строительство ВЛИ-0,38 кВ от ближайшей опоры ВЛ-0,4 кВ, КТП-146, ф. 14 ПС 110/35/10 кВ Володаровка для электроснабжения модульного фельдшерско-акушерского пункта по ул. Курмангазы, д. 4 «в», с. Алексеевка, Володарский р-н, Астраханская обл.</t>
  </si>
  <si>
    <t>Строительство ВЛИ-0,38 кВ от ближайшей опоры ВЛ-0,4 кВ, КТП-272, ф. 16 ПС 35/10 кВ Тумак для электроснабжения модульного фельдшерско-акушерского пункта по ул. Перевозная, д. 5, п. Камардан, Володарский р-н, Астраханская обл.</t>
  </si>
  <si>
    <t>Строительство ВЛ-10 кВ, ВЛИ-0,38 кВ и установка ТП-10/0,4 кВ, ф.27 ПС 110/35/10 кВ Володаровка для электроснабжения фельдшерско-акушерского пункта по ул. Молодежная, д.13, с. Болдырево, Володарский район, Астраханская обл.</t>
  </si>
  <si>
    <t>Строительство ВЛИ-0,38 кВ от РУ-0,4 кВ ТП 41 ф. 6 ПС 110/10 кВ Маячное для электроснабжения базовой станции сотовой связи БС 65938 "АСТР Бекетовка", расположенной по адресу: ул. Степная, д. 1, с. Бекетовка, Икрянинский р-н, Астраханская обл.</t>
  </si>
  <si>
    <t>Строительство ВЛИ-0,22 кВ от РУ-0,4 кВ ТП 479 ф. 12 ПС 220/110/35/6 кВ Баррикадная для электроснабжения станции катодной защиты № 103, расположенного по ул. Баррикадная, д. 5, рп. Красные Баррикады, Икрянинский р-н, Астраханская обл</t>
  </si>
  <si>
    <t xml:space="preserve">Строительство ВЛИ-0,38 кВ от РУ-0,4 кВ, СТП 53, ф. 11, ПС 110/35/10 кВ Володаровка для электроснабжения жилого дома, расположенного по ул. Рабочая, д. 80 «а», с. Маково, Володарский р-н, Астраханская обл. </t>
  </si>
  <si>
    <t xml:space="preserve">Строительство ВЛИ-0,38 кВ от опоры № 13 ВЛ-0,4 кВ, КТП 256, ф. 13, ПС 110/35/10 кВ Володаровка для электроснабжения жилого дома, расположенного по ул. Набережная, д. 30 «а», п. Столбовой, Володарский р-н, Астраханская обл.(ориентировочная протяженность 0,140км) </t>
  </si>
  <si>
    <t>Строительство ВЛИ-0,38 кВ от ближайшей опоры ВЛ-0,4 кВ, КТП 337, ф. 8 ПС 110/35/10 кВ Володаровка для электроснабжения жилого дома, расположенного по ул. Коминтерна, д. 137 «а», п. Володарский, Володарский р-н, Астраханская обл.</t>
  </si>
  <si>
    <t>Строительство  ВЛИ-0,38 кВ от ближайшей  опоры ВЛ-0,4 кВ ТП-278,  ф.619 ПС 110/10/6кВ Царевская для электроснабжения жилого дома, расположенного по адресу: ул.Златоустинская, д.11, доля 1/5, Советский р-н, г.Астрахань</t>
  </si>
  <si>
    <t>Строительство ВЛИ-0,38 кВ от ближайшей опоры ВЛИ-0,38кВ ТП 331, ф.607 ПС 110/10/6 кВ Царевская для электроснабжения жилого дома, расположенного по адресу: ул. б/н (к/н 30:12:030142:320), ул.Воскресенская, Советский район,  г.Астрахань, Астраханская область</t>
  </si>
  <si>
    <t>Строительство ВЛИ-0,38 кВ от опоры №1, Л-1, ВЛ-0,4кВ, КТП-57 ф.21 ПС 220/110/10 кВ Харабали для электроснабжения склада, расположенного по ул.Ленина, д.78Е, г.Харабали, Харабалинский р-н, Астраханская область</t>
  </si>
  <si>
    <t>Строительство ВЛИ-0,38 кВ от опоры № 23, Л-1,  ВЛ-0,4кВ, КТП-324 ф.7 ПС 110/35/10 кВ  Хошеутово для электроснабжения жилого дома, расположенного по пер.Молодежный, д. 3, с.Хошеутово, Харабалинский р-н, Астраханская область</t>
  </si>
  <si>
    <t xml:space="preserve">Строительство ВЛИ-0,38 кВ от существующей опоры ВЛ-0,4 кВ КТП-488, ф. 33 ПС 110/6 кВ Окрасочная для электроснабжения жилого дома по ул. Абая, д. 34, п. Мирный, Наримановский р-н, Астраханская обл. </t>
  </si>
  <si>
    <t>Строительство ВЛИ-0,38 кВ от ближайшей опоры ВЛИ-0,38 кВ ТП-747, ВЛ-2 РП-ЯКЗ ф. 33 ПС 110/10 кВ Фунтово для электроснабжения гаражей по Камызякскому шоссе 7, строение 178 и 29, с. Яксатово, Приволжский р-н, Астраханская обл.</t>
  </si>
  <si>
    <t xml:space="preserve">Строительство ВЛ-10 кВ от ближайшей опоры ВЛ-10 кВ, ф. 8, ПС 110/10 кВ Камызяк, установка СТП 10/0,4 кВ и строительство ВЛИ-0,38 кВ от РУ-0,4 кВ проектируемой СТП для электроснабжения жилых домов по ул. Пушкина, д.169 А, 172, г. Камызяк, Камызякский р-н, Астраханская обл. </t>
  </si>
  <si>
    <t>Строительство ВЛИ-0,38 кВ от ближайшей опоры ВЛ-0,4 кВ ТП-650, ф. 46 ПС 110/10 кВ Кири-Кили для электроснабжения телекоммуникационного оборудования в п. Пойменный Приволжский р-н, Астраханская обл.</t>
  </si>
  <si>
    <t>Строительство ВЛИ-0,38 кВ от ближайшей опоры ВЛИ-0,38 кВ ТП-651, ф. 46 ПС 110/10 кВ Кири-Кили для электроснабжения жилого дома по ул. Тепличная, д. 6 п. Пойменный, Приволжский р-н, Астраханская обл.</t>
  </si>
  <si>
    <t>Строительство ВЛИ-0,38 кВ от ВЛ-0,4 кВ, КТП 337, ф. 8 ПС 110/35/10 кВ Володаровка для электроснабжения жилого дома, расположенного по ул. З. Кулмагамбетова, д. 12, п. Володарский, Володарский р-н, Астраханская обл.</t>
  </si>
  <si>
    <t>Строительство ВЛИ-0,38 кВ от РУ-0,4 кВ ЗТП 507 ф. 24 ПС 110/10 кВ Икряное для электроснабжения Икрянинской районной больницы по ул. Мира, д. 36, с. Икряное, Икрянинский р-н, Астраханская обл.</t>
  </si>
  <si>
    <t>Строительство ВЛИ-0,22 кВ от ближайшей опоры ВЛ-0,4 кВ ТП 543 ф. 19 ПС 110/10 кВ Труд-Фронт для электроснабжения жилого дома по ул. Лейтенанта Ганина, д. 2а, с. Трудфронт, Икрянинский р-н, Астраханская обл.</t>
  </si>
  <si>
    <t>Строительство ВЛИ-0,38 кВ от РУ-0,4 кВ ТП-529, ф. 16 ПС 110/10 кВ Икряное для электроснабжения магазина по ул. Школьная, д. 41, с. Икряное, Икрянинский р-н, Астраханская обл.</t>
  </si>
  <si>
    <t xml:space="preserve">Строительство ВЛИ-0,4 кВ от опоры № 1 Л-1 КТП-566, ф. 15 ПС 110/35/10кВ Сасыколи для электроснабжения павильона в границах МО "Город Харабали", в 500 м на запад от а/д Астрахань-Волгоград, в 17.3 км на северо-запад от г. Харабали, Харабалинский р-н., Астраханская обл. </t>
  </si>
  <si>
    <t xml:space="preserve">Строительство ВЛИ-0,38 кВ от ближайшей опоры ВЛИ-0,38 кВ  ТП-122, ф. 21 ПС 35/10 кВ Бирюковка для электроснабжения жилого дома по ул. Персиковая, д.1, п. Ивановский, Приволжский р-н, Астраханская обл.»  (ориентировочная протяженность  ВЛИ-0,38кВ - 0,260км) </t>
  </si>
  <si>
    <t>Строительство ВЛИ-0,38 кВ от ближайшей опоры ВЛ-0,4 кВ ТП-122, ф. 21 ПС 35/10 кВ Бирюковка для электроснабжения жилого дома по ул. Грушевая, д.1Г, п. Ивановский, Приволжский р-н, Астраханская обл.» (ориентировочная протя</t>
  </si>
  <si>
    <t xml:space="preserve">Строительство  ВЛИ-0,38 кВ от ближайшей  опоры ВЛ-0,4 кВ, КТП-527,  ф.10, ПС 110/10кВ Чаганская для электроснабжения жилого дома по ул.Школьная, д.1 В, с.Чаган, Камызякский р-н, Астраханская обл." (ориентировочная протяженность - 0,045км) </t>
  </si>
  <si>
    <t>Строительство ВЛИ-0,38 кВ от РУ-0,4 кВ КТП 693 ф. 5 ПС 35/6 кВ Октябрьская для электроснабжения жилого дома по ул. Казанская, д.62 , с.Старокучергановка, Наримановский р-н, Астраханская обл</t>
  </si>
  <si>
    <t>Строительство ВЛИ-0,38 кВ от ближайшей опоры ВЛИ-0,38 кВ ТП 1564 ф. 607 ПС 110/10/6 кВ Царевская для электроснабжения гаража, расположенного по адресу: ГК № 25 А,  ул. Боевая, 117 А, блок 1, бокс 12, Советский р-н, г. Астрахань</t>
  </si>
  <si>
    <t xml:space="preserve">Строительство ВЛИ-0,38 кВ от ближайшей опоры ВЛ-0,4 кВ РП 23 ф. 6 ПС 110/6 кВ Судостроительная для электроснабжения жилого дома, расположенного по адресу: ул. Палласовская, д. 32, Советский р-н, г. Астрахань </t>
  </si>
  <si>
    <t>Строительство ВЛИ-0,38 кВ от ближайшей опоры ВЛИ-0,38 кВ проектируемой СТП-6/0,4 кВ ф. 611 ПС 110/10-6 кВ Городская для электроснабжения жилых домов по ул. Чайковского д. 2 и ул. Крестьянская д. 41, с. Три Протока, Приволжский р-н, Астраханская обл.</t>
  </si>
  <si>
    <t>Строительство ВЛИ-0,38 кВ от ближайшей опоры ВЛ-0,4 кВ Л-3 КТП-55 ф. 3 ПС 110/6 кВ Джелга для электроснабжения жилого дома (стройплощадка) по ул. Затонская, в районе дома № 8 «б» (к/н 30:01:150417:512), г. Ахтубинск, Ахтубинский р-н, Астраханская обл.</t>
  </si>
  <si>
    <t>Строительство ВЛИ-0,38 кВ от РУ-0,4  кВ ЗТП-32 ф. 41 ПС 220/110/35/6 кВ Владимировка для электроснабжения  торгового павильона (стройплощадка) по ул. Жуковского, район дома №18, г. Ахтубинск, Ахтубинский р-н, Астраханская обл.</t>
  </si>
  <si>
    <t>Строительство ВЛИ-0,38 кВ от ближайшей опоры ВЛ-0,4 кВ Л-1 КТП-686 ф. 29 ПС 110/6 кВ Вододелитель для электроснабжения жилого дома по ул. Плеханова, д. 80 с. Волжское, Наримановский р-н, Астраханская обл.</t>
  </si>
  <si>
    <t>Строительство ВЛИ-0,38 кВ от проектируемой опоры ВЛИ-0,38 кВ проектируемой КТП-10/0,4 кВ ф. 18       ПС 110/35/10 кВ Первомайская для электроснабжения садового дома, расположенного по адресу: уч. 276, с/т Болдинское, расположенное в районе п. Янго-Аул, Ленинский р-н, г. Астрахань</t>
  </si>
  <si>
    <t>Строительство ВЛИ-0,38кВ от ближайшей опоры ВЛ-0,4 кВ, ТП-574, ф. 17, 20, ПС 110/10 кВ Красный Яр для электроснабжения жилого дома по ул. Мелиораторов д. 56, с. Красный Яр, Красноярский р-н, Астраханская обл.</t>
  </si>
  <si>
    <t>Установка КТП-6/0,4 кВ и строительство ВЛИ-0,38 кВ от ближайшей опоры ВЛИ-0,38 кВ, ф. 22 ПС 35/6 кВ Началово для электроснабжения садовых домов № 35 в с/т Солнечный и № 18 в с/т Романтика, Приволжский район, Астраханская обл.»</t>
  </si>
  <si>
    <t>Строительство ВЛ-6 кВ, ВЛИ-0,22 кВ и установка ТП-6/0,4 кВ от ближайшей опоры ВЛ-6 кВ ф. 5 ПС 220/110/35/6 кВ Баррикадная для электроснабжения станции катодной защиты СКЗ № 108 по адресу: с. Бахтемир, Икрянинский р-н, Астраханская обл</t>
  </si>
  <si>
    <t>Строительство ВЛИ-0,38 кВ от ближайшей опоры ВЛ-0,4 кВ Л-2, КТП-406 ф. 17, 20 РП Школа ф-18 ПС 110/10 кВ Красный Яр, для электроснабжения жилых домов по ул. Новоселов д. 1 В, д. 1 Д, с. Красный Яр, Красноярский р-н, Астраханская обл.</t>
  </si>
  <si>
    <t>Строительство ВЛИ-0,38 кВ от ближайшей опоры ВЛ-0,4 кВ ТП 223 ф. 7 ПС 110/10 кВ Красный яр для электроснабжения жилого дома по ул. Строительная, д. 63, с. Джанай, Красноярский район, Астраханская обл.</t>
  </si>
  <si>
    <t>Строительство ВЛИ-0,38 кВ от ближайшей опоры ВЛ-0,4 кВ ТП 574 ф.17, 20 ПС 110/10 кВ Красный яр, для электроснабжения жилого дома по ул. Абая, з/у 64, с. Красный яр, Красноярский р-н, Астраханская обл.</t>
  </si>
  <si>
    <t>Строительство ВЛ-10 кВ, ВЛИ-0,38 кВ и установка ТП-10/0,4 кВ ф.21 ПС 110/35/10 кВ Володаровка для электроснабжения личного подсобного хозяйства, расположенного вдоль левого берега реки Чурка, (к/н 30:02:090501:463), Володарский р-н, Астраханская обл.</t>
  </si>
  <si>
    <t>Строительство ВЛИ-0,38 кВ от ближайшей опоры ВЛ-0,4 кВ, КТП-213, ф. 21 ПС 110/35/10 кВ Володаровка для электроснабжения жилого дома по ул. Звездная, д. 1, с. Козлово, Володарский р-н, Астраханская обл.</t>
  </si>
  <si>
    <t>Строительство ВЛИ-0,38 кВ от опоры № 4 ВЛ-0,4 кВ, КТП-141, ф. 14 ПС 110/35/10 кВ Володаровка для электроснабжения жилого дома по ул. Степная, д. 41, с.Разино, Володарский р-н, Астраханская обл</t>
  </si>
  <si>
    <t>Строительство ВЛИ-0,38 кВ от ближайшей опоры ВЛ-0,4 кВ, КТП-117, ф. 14, ПС 110/10 кВ Николо-Комаровка для электроснабжения подсобного хозяйства, расположенного в границах колхоза «Дружба», с запада р.Чилимная, с северо-востока ильмень Казалак, с юга ерик Ваулов, Камызякский р-н, Астраханская обл.</t>
  </si>
  <si>
    <t>Строительство ВЛЗ-6 кВ, ВЛИ-0,38 кВ и установка ТП-6/0,4 кВ, ф.33 ПС 110/6 кВ Окрасочная для электроснабжения личного подсобного хозяйства по ул. Школьная, д.52 «Е», п. Трусово, Наримановский р-н, Астраханская обл.</t>
  </si>
  <si>
    <t>Строительство ВЛИ-0,38 кВ от ближайшей опоры ВЛИ-0,38 кВ КТП 1562 ф. 18 ПС 110/35/10 кВ Первомайская для электроснабжения садового дома, расположенного по адресу: с/т Медик, расположенное в п. Янго-Аул, уч. 129, Ленинский р-н, г. Астрахань</t>
  </si>
  <si>
    <t>Строительство ВЛИ-0,38 кВ от ближайшей опоры ВЛИ-0,38 кВ ТП 1564 ф. 607 ПС 110/10/6 кВ Царевская для электроснабжения гаража, расположенного по адресу: ул. Боевая, д. 127а, гаражно-строительный кооператив № 67, блок 1, бокс 14, Ленинский р-н, г. Астрахань</t>
  </si>
  <si>
    <t>Строительство ВЛЗ-6 кВ, ВЛИ-0,22 кВ и установка СТП-6/0,4 кВ, ф. 606  ПС 110/10/6 кВ Южная для электроснабжения павильона, расположенного по адресу: ул. Рождественского, д. 14 «а», Советский район, г. Астрахань</t>
  </si>
  <si>
    <t>Строительство ВЛИ-0,38 кВ от ближайшей опоры ВЛ-0,4 кВ, КТП-4, ф. 10 ПС 110/35/10 кВ Раздор для электроснабжения объекта здравоохранения амбулаторно-поликлинического обслуживания по ул. Степная, з/у 12 Б, с. Бирючек, Камызякский р-н, Астраханская обл.</t>
  </si>
  <si>
    <t>Строительство ВЛ-10 кВ, ВЛИ-0,38 кВ и установка ТП-10/0,4 кВ, ф. 16 ПС 110/10 кВ Николо-Комаровка для электроснабжения земельного участка сельскохозяйственного назначения, расположенного с. Никольское, около р. Старая Волга (к/н 30:05:020204:2), Камызякский р-н, Астраханская обл.</t>
  </si>
  <si>
    <t>Строительство ВЛ-10 кВ, ВЛИ-0,38 кВ, установка ТП 10/0,4 кВ ф. 17 ПС 110/10 кВ Пироговка для электроснабжения подсобного помещения, расположенного в с. Пироговка, участок «Ближняя степь», к.н. земельного участка 30:01:100301:161, Ахтубинский р-н, Астраханская обл.</t>
  </si>
  <si>
    <t>Строительство ВЛ-10 кВ, ВЛИ-0,38 кВ, установка ТП-10/0,4 кВ ф. 15 ПС 110/10 кВ Рождественка для электроснабжения КФХ, расположенного 14-16 км северо-восточнее с. Болхуны, участок между т. Шириметова и т. Зайцева, (к/н 30:01:020301:301), с. Болхуны, Ахтубинский р-н, Астраханская обл</t>
  </si>
  <si>
    <t>Строительство ВЛ-10 кВ, ВЛИ-0,38 кВ и установка ТП-10/0,4 кВ ф. 22 ПС 110/10 кВ Рождественка для электроснабжения подсобного помещения, расположенного 13,5 км северо-восточнее с. Болхуны, (к/н 30:01:020301:444), с. Болхуны, Ахтубинский р-н, Астраханская обл</t>
  </si>
  <si>
    <t>Строительство ВЛИ-0,38 кВ от опоры № 18 ВЛ-0,4 кВ, ТП-42, ф. 9, ПС 110/10 кВ Старица-2 для электроснабжения ГРПШ с. Ступино, по объекту: «Газопроводы межпоселковые с. Черный Яр - с. Барановка - с. Зубовка - с. Старица - с. Поды - с. Кальновка - с. Солодники - п. Зеленый сад - с. Ушаковка с отводами на с. Ступино – с. Вязовка, п. Раздольный, Каменный Яр Черноярского р-н, Астраханской области» код стройки 30/579-2</t>
  </si>
  <si>
    <t>Строительство ВЛИ-0,38кВ от опоры № 23 ВЛ-0,4 кВ, ТП-80, ф. 11, ПС 110/10 кВ Старица-2 для электроснабжения ГРПШ-2,  с. Зубовка, по объекту: «Газопроводы межпоселковые с.Черный Яр - с. Барановка - с. Зубовка - с. Старица - с. Поды - с. Кальновка - с. Солодники - п. Зеленый сад - с. Ушаковка с отводами на с. Ступино - с. Вязовка, п. Раздольный, Каменный Яр Черноярского р-на, Астраханской области» код стройки 30/579-2</t>
  </si>
  <si>
    <t>Строительство ВЛИ-0,38 кВ от ближайшей опоры ВЛ-0,4 кВ КТП-250 ф.13 ПС 110/10 кВ Черный Яр-2 для электроснабжения ГРПШ-1 с. Зубовка, по объекту: «Газопроводы межпоселковые с. Черный Яр – с. Барановка – с. Зубовка – с. Старица – с. Поды – с. Кальновка – с. Солодники – п. Зеленый сад – с. Ушаковка с отводами на с. Ступино, с. Вязовка, п. Раздольный, с. Каменный Яр Черноярского района Астраханской области.» код стройки 30/579-2.</t>
  </si>
  <si>
    <t>Строительство ВЛИ-0,38 кВ от опоры №8 ВЛ-0,4 кВ, ТП-98, ф. 7, ПС 110/10 кВ Вязовка для электроснабжения ГРПШ с. Каменный Яр, по объекту : «Газопроводы межпоселковые с. Черный Яр - с. Барановка - с. Зубовка - с. Старица - с. Поды - с. Кальновка - с. Солодники - п. Зеленый сад - с. Ушаковка с отводами на с. Ступино - с. Вязовка, п. Раздольный, Каменный Яр Черноярского р-н, Астраханской области «код стройки30/579-2</t>
  </si>
  <si>
    <t>Строительство ВЛИ -0,38 кВ от опоры № 25 ВЛ-0,4 кВ, ТП-156, ф. 19, ПС 110/10 кВ Солодники для электроснабжения ГРПШ п. Зеленый Сад, по объекту: «Газопроводы межпоселковые с. Черный Яр - с. Барановка - с. Зубовка - с. Старица - с. Поды - с. Кальновка - с. Солодники - п. Зеленый сад - с. Ушаковка с отводами на с. Ступино - с. Вязовка, п. Раздольный, Каменный Яр Черноярского района, Астраханской области» код стройки 30/579-2</t>
  </si>
  <si>
    <t xml:space="preserve">Строительство ВЛИ-0,38 кВ от опоры № 20 ВЛ-0,4 кВ, ТП-332, ф. 17, ПС 110/10 кВ Солодники, для электроснабжения ГРПШ с. Солодники, по объекту: «Газопроводы межпоселковые с. Черный Яр - с. Барановка - с. Зубовка - с. Старица -              с. Поды - с. Кальновка - с. Солодники - п. Зеленый сад- с. Ушаковка с отводами на с. Ступино - с. Вязовка, п. Раздольный, Каменный Яр Черноярского р-н, Астраханской области «код стройки 30/579-2» </t>
  </si>
  <si>
    <t>Строительство ВЛИ-0,38 кВ от опоры № 26 ВЛ-0,4 кВ, ТП-142, ф. 7, ПС 110/10 кВ Солодники, для электроснабжения ГРПШ-2 с. Ушаковка, по объекту: « Газопроводы межпоселковые с. Черный Яр - с. Барановка - с. Зубовка - с. Старица -                      с. Поды - с. Кальновка - с. Солодники - п. Зеленый сад - с. Ушаковка с отводами на с. Ступино - с. Вязовка, п. Раздольный, Каменный Яр Черноярского р-н, Астраханской области «код стройки 30/579-2»</t>
  </si>
  <si>
    <t xml:space="preserve">«Строительство ВЛИ-0,38кВ от опоры №18 ВЛ-0,4 кВ, ТП-86, ф. 15, ПС 110/10 кВ Старица-2 для электроснабжения ГРПШ с. Старица, по объекту: « Газопроводы межпоселковые с. Черный Яр - с. Барановка - с. Зубовка- с. Старица – с. Поды - с. Кальновка - с. Солодники - п. Зеленый сад- с. Ушаковка с отводами на с. Ступино – с. Вязовка, п. Раздольный, Каменный Яр Черноярского р-н, Астраханской области» код стройки 30/579-2»  </t>
  </si>
  <si>
    <t>Строительство ВЛИ-0,38 кВ от ближайшей опоры ВЛ-0,4 кВ, КТП547, ф. 7 ПС 35/10 кВ Мултаново для электроснабжения модульного фельдшерско-акушерского пункта по ул. Кирова, д. 7, с. Нововасильево, Володарский р-н, Астраханская обл.</t>
  </si>
  <si>
    <t>Строительство ВЛИ-0,38 кВ от опоры, проектируемой ЛЭП-0,38 кВ КТП-430 ф. 33 ПС 220/110/35/6 кВ Владимировка для электроснабжения жилых домов по ул. И.В. Ржавитина, уч. № 2/1 и ул. В.С. Котлова, уч. № 1/1, г. Ахтубинск, Ахтубинский р-н, Астраханская обл.</t>
  </si>
  <si>
    <t>Строительство ВЛИ-0,38 кВ от ближайшей опоры, проектируемой ВЛ-0,4 кВ КТП-430 ф. 33 ПС 220/110/35/6 кВ Владимировка для электроснабжения стройплощадок жилых домов по ул. Рождественская, уч. № 2/1, ул. В.С. Котлова, уч. № 2/1 г. Ахтубинск, Ахтубинский р-н, Астраханская об</t>
  </si>
  <si>
    <t>Строительство ВЛИ-0,38 кВ от ближайшей опоры ВЛ-0,4 кВ Л-1 КТП-38 ф. 7 ПС 110/6 кВ Ахтуба для электроснабжения жилого дома (стройплощадка) по ул. Кочубея, в районе 15 дома (к/н 30:01:150103:2564), г. Ахтубинск, Ахтубинский р-н, Астраханская обл.</t>
  </si>
  <si>
    <t>Строительство ВЛИ-0,38 кВ от опоры ВЛ-0,4 кВ Л-3 ТП-430 ф. 33 ПС 220/110/35/6 кВ Владимировка для электроснабжения жилого дома уч. б/н. к/н: 30:01:150230:2836, Северный городок, г. Ахтубинск, Ахтубинский р-н, Астраханская обл.</t>
  </si>
  <si>
    <t>Строительство ВЛИ-0,4 кВ от ближайшей опоры ВЛ-0,4 кВ, КТП-82, ф. 19 ПС 220/110/10 кВ Харабали для электроснабжения жилого дома по ул. Дальняя, д. 2, г. Харабали, Харабалинский р-н, Астраханская обл.</t>
  </si>
  <si>
    <t>Строительство ВЛИ-0,38 кВ от ближайшей опоры ВЛ-0,4 кВ Л-1, КТП-933 ф. 12 ПС 220/110/10 кВ Харабали для электроснабжения жилого дома по ул. Кузьмы Зуева, д. 48, г. Харабали, Харабалинский р-н, Астраханская обл.</t>
  </si>
  <si>
    <t xml:space="preserve">Строительство ВЛИ-0,38 кВ от РУ-0,4 ТП 406, РП Школа, ф.18 ПС 110/10 кВ Красный Яр для электроснабжения жилого дома по ул. Радужная, д. 1 Г, с. Красный Яр, Красноярский р-н, Астраханская обл. </t>
  </si>
  <si>
    <t>Строительство ВЛИ-0,38 кВ от ближайшей опоры ВЛИ-0,4 кВ КТП-521 ф. 4 ПС 220/110/35/10 кВ Лиман для электроснабжения жилого дома по ул. Танина д. 1М, р.п. Лиман, Лиманский р-н, Астраханская обл.</t>
  </si>
  <si>
    <t>Строительство ВЛИ-0,38 кВ от ближайшей опоры ВЛ-0,4 кВ КТП-12 ф. 20 ПС 110/10 кВ Оля для электроснабжения жилого дома по ул. Ленина д. 2В, с. Лесное, Лиманский р-н, Астраханская обл.</t>
  </si>
  <si>
    <t>Строительство ВЛИ-0,38 кВ от ближайшей опоры ВЛ-0,38 кВ ТП 207 ф. 9, ПС 35/10 кВ Караванное для электроснабжения жилого дома, расположенного по пер. Почтовый, д. 2, Лиманский р-н, с. Басы, Астраханская обл.</t>
  </si>
  <si>
    <t>Строительство ВЛИ-0,22 кВ от ближайшей опоры ВЛ-0,4 кВ КТП-162 ф. 7 ПС 110/10 кВ Оля для электроснабжения личного подсобного хозяйства по ул. Ворошилова д. 9, с. Баста, Лиманский р-н, Астраханская обл.</t>
  </si>
  <si>
    <t>Строительство ВЛИ-0,22 кВ от ближайшей опоры ВЛ-0,4 кВ, ТП 834, ф. 314,413, ПС 110/35/6 кВ «Трикотажная» для электроснабжения гаража, расположенного по адресу: ул. Куликова, д.56 «а», гаражный бокс №61, блок «б», Кировский район, г. Астрахань</t>
  </si>
  <si>
    <t>Строительство ВЛИ-0,38 кВ от РУ-0,4 кВ проектируемой ТП-10/0,4 кВ ф. 17 ПС 110/10 кВ Фунтово для электроснабжения жилого дома по ул. Прибрежная, д.1, с. Фунтово-1, Приволжский р-н, Астраханская обл.</t>
  </si>
  <si>
    <t>Строительство ВЛИ-0,38 кВ от ближайшей опоры ВЛИ-0,38 кВ ТП-772, ф. 17 ПС 35/6 кВ Началово для электроснабжения жилого дома по ул. Ленина, д.2Г, с. Три Протока, Приволжский р-н, Астраханская обл.</t>
  </si>
  <si>
    <t>Строительство ВЛИ-0,38 кВ от ближайшей опоры ВЛИ-0,38 кВ ТП-779, ф. 21 ПС 35/6 кВ Началово для электроснабжения жилого дома в мкр. Александрийский, д. № 33, с. Началово, Приволжский р-н, Астраханская обл.</t>
  </si>
  <si>
    <t>Строительство ВЛ-10 кВ, ВЛИ-0,38 кВ и установка ТП-10/0,4 кВ, ф.10, ПС 110/10 кВ Фунтово для электроснабжения нежилого помещения на ул. Садовая, д. 45 а, с. Веселая Грива, Приволжский р-н, Астраханская область (ориентировочная протяженность ВЛ-10 кВ – 0,02 км, ВЛИ-0,38 кВ - 0,015 км и ориентировочная мощность – 0,1 МВА)</t>
  </si>
  <si>
    <t>Строительство ВЛЗ - 6кВ, ЛЭП-0,4 кВ и установка ТП-6/0,4 кВ ф. 3  ПС 110/35/6 кВ Евпраксино для электроснабжения нежилого дома, расположенного (который будет располагаться) в Килинчинском сельсовете, в 2 км севернее п. Кинелле, в 40 км от левого берега р. Болда, Приволжский р-н, Астраханская обл.</t>
  </si>
  <si>
    <t>Строительство ВЛ-10 кВ, ВЛИ-0,38 кВ, и установка ТП-10/0,4 кВ ф. 10 ПС 110/35/10 кВ Зензели для электроснабжения участка производственно-технического обеспечения и комплектации оборудовании (УТПО и КО), расположенного с западной стороны железной дороги «Астрахань-Кизляр» в 0,9 км южнее ст. Зензели (к/н 30:07:220602:16), Лиманский р-н., Астраханская област</t>
  </si>
  <si>
    <t>Строительство ВЛЗ-10 кВ, ВЛИ-0,38 кВ и установка КТП-10/0,4 кВ, ф. 20 ПС Стройиндустрия для электроснабжения жилого дома, расположенного по адресу: ул. Лесная, д. 13, МЖС "Наримановская", Наримановский район, Астраханская область</t>
  </si>
  <si>
    <t>Строительство ВЛЗ-10 кВ, ВЛИ-0,38 кВ и установка КТП-10/0,4 кВ, ф. 4 ПС 110/35/10 кВ Горбаневка-2 для электроснабжения насосной станции, с. Пологое Займище, примерно в 2,5 км по направлению на юго-восток от ориентира с. Пологое Займище, Ахтубинский р-н, Астраханская обл.</t>
  </si>
  <si>
    <t>Строительство ВЛИ-0,38 кВ от ближайшей опоры ВЛ-0,4 кВ ТП-578 ф.29 ПС 110/35/10 кВ Володаровка для электроснабжения жилого дома по ул.Ирмуратова, д.11, п.Володарский, Володарский р-н, Астраханская обл.</t>
  </si>
  <si>
    <t>Строительство ВЛИ-0,38 кВ от ближайшей опоры ВЛ-0,4 кВ Л-1 КТП-241 ф.6 ПС 110/10 кВ Маячное для электроснабжения ФАП с. Бекетовка (к/н 30:04:100102:519) по ул. Степная, д. 8а, с. Бекетовка, Икрянинский р-н, Астраханская обл. (ориентировочная протяженность - 0,025 км)</t>
  </si>
  <si>
    <t>Строительство ВЛИ-0,38 кВ от ближайшей опоры ВЛ-0,4 кВ Л-2 КТП-33, ф.18 ПС 110/10 кВ Трудфронт для электроснабжения ФАП с. Ямное (к/н 30:04:100103:775) по ул.Аптечная, д.10а, с.Ямное, Икрянинский р-н, Астраханская обл. (ориентировочная протяженность - 0,025 км)</t>
  </si>
  <si>
    <t>Строительство ВЛИ-0,38 кВ от ближайшей опоры ВЛ-0,4 кВ Л-2 КТП-59 ф.12 ПС 110/10 кВ Мумра для электроснабжения ФАП с. Зюзино по ул. Комсомольская, д. 7, с. Зюзино, Икрянинский р-н, Астраханская обл.</t>
  </si>
  <si>
    <t>Строительство ВЛИ-0,38 кВ от проектируемой опоры ВЛИ-0,38 кВ проектируемой КТП-6/0,4 кВ, ф. 9 ПС 35/6 кВ Трусовская для электроснабжения жилого дома, расположенного по адресу: ул. 3-я Пригородная, д. 12 «а», с. Солянка, Наримановский р-н, Астраханская обл..</t>
  </si>
  <si>
    <t>Строительство ВЛИ-0,22 кВ от ближайшей опоры ВЛ-0,4 кВ РП-6 ф. 607 ПС 110/10-6 кВ Царевская для электроснабжения гаража, расположенного по адресу: ул. Николая Островского, д. 3, корп. А, бокс 12, Советский р-н, г. Астрахань</t>
  </si>
  <si>
    <t>Строительство ВЛИ-0,4 кВ от ближайшей опоры ВЛИ-0,4 кВ КТП 1147 ф. 54 ПС 110/10 кВ Кири-Кили для электроснабжения телекоммуникационного оборудования, расположенного по адресу: ул. Энергетическая, д. 28, Ленинский р-н, г. Астрахань</t>
  </si>
  <si>
    <t>Строительство ВЛИ-0,38 кВ от ближайшей опоры ВЛ-0,4 кВ КТП-20 ф. 5 ПС 110/35/10 Горбаневка-2 для электроснабжения дома в СОТ «Флора», уч. 330 (к/н 30:01:050202:304), с. Капустин Яр, Ахтубинский р-н Астраханская обл</t>
  </si>
  <si>
    <t>Строительство ВЛИ-0,38кВ от РУ-0,4кВ ТП 13 ф. 604 ПС 110/10-6 кВ Северная для электроснабжения здания (нежилого), расположенного по адресу: ул. Челюскинцев, д. 132/ул. Дарвина, д. 17/ул. Казанская, д. 127, Кировский р-н, г. Астрахань</t>
  </si>
  <si>
    <t xml:space="preserve">Строительство ЛЭП-0,4 кВ от РУ-0,4 кВ ТП 954 ф. 604  ПС 110/10-6 кВ Северная для электроснабжения производственной базы, расположенной по адресу: ул. Орехово-Зуевская д. 2 г. Астрахань </t>
  </si>
  <si>
    <t>Установка СТП-10/0,22 кВ для электроснабжения Автоматизированной системы диспетчерского контроля и управления ГРПШ по объекту: «Газопроводы межпоселковые ГРС Кочковатка – с. Кочковатка – с. Сасыколи – п. Бугор – с. Михайловка с отводом на п. Чапчали» п. Бугор Харабалинский р-н. Астраханская обл</t>
  </si>
  <si>
    <t>Строительство ВЛИ-0,38 кВ от РУ-0,4кВ ТП 1556 ф.4 ПС 110/35/10 кВ ЦРП для электроснабжения жилого дома, расположенного по адресу: ул. Оранжерейная, д. 12, Кировский р-н, г.Астрахань</t>
  </si>
  <si>
    <t>Строительство ЛЭП-0,4 кВ от РУ-0,4 кВ ТП 413 ф. 621 ПС 110/10/6 Царевская для электроснабжения гаража, расположенного по адресу: ул. Генерала Епишева, д. 63, Гаражный кооператив № 43, блок 1, бокс 69, Советский р-н, г. Астрахань</t>
  </si>
  <si>
    <t>Строительство ЛЭП-0,4 кВ от РУ-0,4 кВ ТП 2 ф. 128 ПС 110/10/6 кВ Северная для электроснабжения Детской художественной школы, расположенной по адресу: ул. Адмиралтейская/ пер. Щепной/ул. Никольская, д 25/15/13, Кировский р-н, г. Астрахань</t>
  </si>
  <si>
    <t>Строительство ВЛИ-0,38 кВ от ближайшей опоры ВЛИ-0,38 кВ ТП 1492 ф. 4 ПС 110/35/10 ЦРП для электроснабжения жилого дома, расположенного по адресу: пер. 2-й Началовский, д. 21, г. Астрахань</t>
  </si>
  <si>
    <t>Строительство ВЛИ-0,38 кВ от опоры №2 Л-12 ВЛ-0,4 кВ ТП 750 ф. 203 ПС 110/35/6 кВ Трикотажная, для электроснабжения гаража, расположенного по адресу: ул. Бориса Алексеева, д. 61, корп. 1, бокс 0133, литер В, г. Астрахань</t>
  </si>
  <si>
    <t>Строительство ВЛИ-0,38 кВ от проектируемой ВЛИ-0,38 кВ КТП 462 ф. 7 ПС 110/35/10 кВ Первомайская для электроснабжения садового дома, расположенного по адресу: СНТ «Веснянка», проезд Арбатский, д. 6, Ленинский р-н, г. Астрахань</t>
  </si>
  <si>
    <t>Строительство ЛЭП-0,4 кВ от РУ-0,4 кВ ТП 389 ф. 209 ПС 110/35/6 кВ Трикотажная дя электроснабжения административного здания, гаража, освещения дворовой части административного здания, расположенного по адресу ул. Куликова, д. 67, Кировский р-н, г. Астрахань</t>
  </si>
  <si>
    <t>Строительство ВЛИ-0,38 кВ от ближайшей опоры ВЛ-0,4 кВ Л-3 КТП-446 ф. 20 ПС 110/10 кВ Стройиндустрия для электроснабжения жилого дома по ул. Титова, д. 19, п. МЖС «Наримановская», Наримановский р-н, Астраханская област</t>
  </si>
  <si>
    <t>Строительство ВЛИ-0,38 кВ от ближайшей опоры ВЛИ-0,38 кВ ТП-668, ф. 7 ПС 110/6 кВ Водозабор для электроснабжения жилого дома по ул. Весенняя, д. 9, п. Караагаш, Приволжский р-н, Астраханская обл.</t>
  </si>
  <si>
    <t>Строительство ВЛИ-0,38 кВ от ближайшей опоры ВЛ-0,4 кВ, КТП-240А, ф. 27 ПС 110/35/10 кВ Володаровка для электроснабжения жилого дома по ул. Дорожная, д. 19, п. Таловинка, Володарский р-н, Астраханская обл.</t>
  </si>
  <si>
    <t>Строительство ЛЭП-0,4кВ от ближайшей опоры ВЛ-0,4кВ, Л-1 КТП-12, ф. 17 ПС 110/35/10кВ Сасыколи для электроснабжения жилого дома, расположенного по ул. Солнечная, д.9, с. Сасыколи, Харабалинский р-н, Астраханская обл.</t>
  </si>
  <si>
    <t>Строительство ВЛИ-0,4 кВ от РУ-0,4 кВ, КТП-418 ф. 19 ПС 220/110/10 кВ Харабали для электроснабжения производственного здания и здания цеха по производству тары по ул. Дорожная, д. 7В, д. 13, г. Харабали, Харабалинский р-н, Астраханская обл.</t>
  </si>
  <si>
    <t>Строительство ВЛИ-0,38 кВ от опоры № 9, Л-1, КТП 430, ф. 33 ПС 220/110/35/6 кВ Владимировка для электроснабжения жилого дома (стройплощадка), расположенного по адресу: район Северного городка, г. Ахтубинск, Ахтубинский р-н, Астраханская обл.</t>
  </si>
  <si>
    <t>Строительство ВЛИ-0,38 кВ от ближайшей опоры ВЛ-0,4 кВ КТП-259 ф. 26 ПС 220/110/35/6 кВ Владимировка, для электроснабжения жилого дома (стройплощадка) по адресу: Северный городок, г.Ахтубинск, Ахтубинский р-н, Астраханская обл</t>
  </si>
  <si>
    <t>Строительство ВЛИ-0,38 кВ от ближайшей опоры ВЛ-0,4 кВ Л-1 КТП 184 ф. 17 ПС 100/10 кВ Красный Яр для электроснабжения жилого дома по ул. Прибрежная, д. 4 Д, с. Красный Яр, Красноярский р-н, Астраханская обл.</t>
  </si>
  <si>
    <t>Строительство ВЛ-10 кВ, ВЛИ-0,38 кВ и установка ТП-10/0,4 кВ ф. 13 ПС 35/10 кВ Бударино для электроснабжения земельного участка сельскохозяйственного назначения, расположенного в 3,8 км южнее с. Бирючья коса, в 3,5 км севернее с. Рынок (к/н 30:07:251801:533), с. Бирючья коса, Лиманский район, Астраханская обл.</t>
  </si>
  <si>
    <t xml:space="preserve">Строительство ВЛИ-0,22 кВ от ближайшей опоры ВЛ-0,4 кВ Л-3 КТП-230 ф.17 ПС 110/10 кВ Икряное для электроснабжения гаража по ул. Чапаева, д.62Г, с. Икряное, Икрянинский р-н, Астраханская обл. </t>
  </si>
  <si>
    <t xml:space="preserve">Строительство ВЛИ-0,38 кВ от ближайшей опоры ВЛ-0,4 кВ ТП 725 ф. 17  ПС 110/10 кВ Икряное для электроснабжения Жилого дома, расположенного по адресу: ул. Луговая, д. 90, с. Икряное, Икрянинский р-н </t>
  </si>
  <si>
    <t>Строительство ВЛИ-0,38 кВ от ближайшей опоры ВЛ-0,4 кВ Л-10 КТП-559 ф.315 ПС 35/6 кВ Нефтебаза для электроснабжения земельного участка (стройплощадка) по ул. Кирова, д.37, рп. Ильинка, Икрянинский р-н, Астраханская обл</t>
  </si>
  <si>
    <t>Строительство ВЛИ-0,38 кВ от РУ-0,4 кВ  КТП-693 ф.24 ПС 110/10 кВ Икряное для электроснабжения земельного участка под строительство автостоянки по ул. 1 Мая, д. 19Д, с. Икряное, Икрянинский р-н, Астраханская обл.</t>
  </si>
  <si>
    <t>Строительство ВЛ-10 кВ, ВЛИ-0,38 кВ и установка ТП-10/0,4 кВ, ф.2 ПС 110/10 кВ Чаганская для электроснабжения жилого дома по ул. Дачная, д. 44 В, с. Чаган, Камызякский р-н., Астраханская обл</t>
  </si>
  <si>
    <t>Строительство ВЛИ-0,38 кВ от ближайшей опоры ВЛИ-0,38 кВ ТП 222 ф. 629 ПС 110/10/6 кВ Царевская для электроснабжения магазина, расположенного по адресу: ул. Бэра, Советский р-н, г. Астрахань</t>
  </si>
  <si>
    <t>Строительство ЛЭП-0,4 кВ от РУ-0,4 кВ РП 23 ф.6, №11 ПС 110/6 кВ Судостроительная для электроснабжения павильона, расположенного по адресу: ул. Адмирала Нахимова, 267 «е», г. Астрахань</t>
  </si>
  <si>
    <t>Строительство ЛЭП-0,4 кВ от РУ-0,4 кВ ТП 866 ф.7 ПС 110/35/10 кВ Первомайская для электроснабжения магазина, расположенного по адресу: ул. Березовая, д. 21а, г. Астрахань</t>
  </si>
  <si>
    <t>Строительство ВЛИ-0,4 кВ от ближайшей опоры ВЛ-0,4 кВ ТП 565 ф.17 ПС 35/6 кВ Кировская для электроснабжения жилого дома, расположенного по адресу: ул. Очаковская, д. 3 б, г. Астрахань</t>
  </si>
  <si>
    <t>Строительство ВЛИ-0,38 кВ от ближайшей опоры ВЛИ-0,38 кВ ТП 929 ф. 33 ПС 110/6 кВ Восточная для электроснабжения гаража, расположенного по адресу: проезд Николая Островского, д. 3б, Гаражный кооператив №88, блок II, бокс 12, г. Астрахань</t>
  </si>
  <si>
    <t>Строительство ВЛИ-0,38 кВ от проектируемой опоры ВЛИ-0,38 кВ проектируемой КТП-6/0,4 кВ ф. 16 ПС 35/6 кВ Кировская для электроснабжения жилого дома, расположенного по адресу: ул. Алуштинская, д. 7, Кировский р-н, г. Астрахань</t>
  </si>
  <si>
    <t>Строительство ВЛИ-0,38 кВ от ближайшей опоры ВЛ-0,4 кВ Л-2 КТП-49 ф. 5 ПС 110/10 кВ Табола для электроснабжения земельного участка по ул. Мира, д. 1 В, г. Камызяк, Камызякский р-н, Астраханская обл.</t>
  </si>
  <si>
    <t>Строительство ВЛИ-0,38 кВ от ближайшей опоры  ВЛ-0,4 кВ      КТП-796 ф.5 ПС 110/10 кВ Камызяк для электроснабжения жилого дома по ул. Майская, д.37 А, г. Камызяк, Камызякский р-н, Астраханская обл.</t>
  </si>
  <si>
    <t>Строительство ВЛИ-0,38 кВ от существующей опоры ВЛ-0,4 кВ, ТП 281, ф. 20, ПС 110/10 кВ Табола для электроснабжения подсобного хозяйства, расположенного в границах МО «Раздорский сельсовет», северо-восточнее автодороги Камызяк-Раздор, юго-восточнее с. Застенка, Камызякский р-н, Астраханская обл.</t>
  </si>
  <si>
    <t xml:space="preserve">Строительство ВЛИ-0,38 кВ от ближайшей опоры ВЛ-0,4 кВ, КТП-796, ф. 5, ПС 110/10 кВ Камызяк для электроснабжения индивидуального жилищного строительства по ул. Весенняя, д. 11 А, г. Камызяк, Камызякский р-н, Астраханская обл. </t>
  </si>
  <si>
    <t>Строительство ВЛИ-0,38 кВ от ближайшей опоры  ВЛ-0,4 кВ КТП-500 ф. 17 ПС 110/10 кВ Новинская для электроснабжения земельного участка, расположенного 245 м. северо-западнее земельного участка с к/н 30:05:190105:74, п. Новинский, Камызякский р-н, Астраханская обл</t>
  </si>
  <si>
    <t xml:space="preserve">Строительство ВЛИ-0,38 кВ от РУ-0,4 кВ КТП-100 ф. 4 ПС 35/10 кВ Травино для электроснабжения ангара по ул. Степана Разина, д. 85 А, с.Самосделка, Камызякский р-н, Астраханская обл. </t>
  </si>
  <si>
    <t>Строительство ВЛИ-0,38 кВ от ближайшей опоры ВЛ-0,4 кВ Л-2 КТП-282 ф. 20 ПС 110/10 кВ Табола для электроснабжения земельного участка для амбулаторно-поликлинического обслуживания по ул. Степная, д. 25Г, с. Застенка, Камызякский р-н, Астраханская обл.</t>
  </si>
  <si>
    <t xml:space="preserve">Строительство ВЛИ-0,38 кВ от ближайшей опоры ВЛ-0,4 кВ Л-3, КТП-405 ф. 12, ПС 35/10/6 кВ Присельская для электроснабжения жилого дома по ул. Советская, д. 1В, с. Михайловка, Харабалинский р-н, Астраханская обл. </t>
  </si>
  <si>
    <t xml:space="preserve">Строительство ВЛИ-0,4 кВ от РУ-0,4 кВ проектируемой КТП-6/0,4 кВ ф. 9 ПС 35/6 кВ Трусовская я для электроснабжения жилых домов, расположенных по адресу: ул. 1-я Пригородная, д. 5, д. 11а, ул. 2-я Пригородная д. 6 с. Солянка, Наримановский р-н, Астраханская обл. </t>
  </si>
  <si>
    <t>Строительство ВЛИ-0,38 кВ от ближайшей опоры ВЛ-0,4 кВ Л-3 КТП-555 ф. 9 ПС 110/10 кВ Красный Яр для электроснабжения Объекта пограничного управления в 350 м юго-восточнее с. Караозек Ватаженский сельсовет, с. Ватажное, Красноярский р-н, Астраханская обл</t>
  </si>
  <si>
    <t>Строительство ВЛИ-0,38 кВ от ближайшей опоры ВЛ-0,4 кВ Л-2 КТП-275, ф. 11 ПС 110/35/10 кВ
Ахтубинская для электроснабжения жилого дома по ул. Строительная, д. 1«б», п. Комсомольский, Красноярский р-н, Астраханская обл</t>
  </si>
  <si>
    <t>Строительство ВЛИ-0,38 кВ от опоры № 33, КТП-60, ф. 14 ПС 110/10 кВ Сеитовка для электроснабжения объекта ЖКХ (насосная станция) по адресу пос. Белячий, Красноярский р-он, Астраханская обл.</t>
  </si>
  <si>
    <t>Строительство ВЛИ-0,38 кВ от ближайшей опоры ВЛ-0,4 кВ Л-1 КТП-109, ф.17,20 РП Школа ф.18 ПС 110/10 кВ Красный Яр для электроснабжения жилого дома по ул.Чубо, д.49, с.Красный Яр, Красноярский р-н, Астраханская обл.</t>
  </si>
  <si>
    <t>Строительство ВЛ-10 кВ, ВЛИ-0,38 кВ и установка ТП-10/0,4 кВ ф.20 ПС 220/110/35/10 кВ Лиман для электроснабжения нежилого помещения, расположенного в 2,3 км северо-западнее с. Промысловка, в 1,5 км юго-восточнее с. Яндыки, (к/н 30:07:000000:660), с. Промысловка, Лиманский р-н., Астраханская область</t>
  </si>
  <si>
    <t xml:space="preserve">Строительство ВЛИ-0,38 кВ от РУ-0,4 кВ ЗТП-9 ф. 1 ПС 220/110/35/6 кВ Владимировка для электроснабжения нежилого помещения по ул. Волгоградская, д. 143, г. Ахтубинск, Ахтубинский р-н, Астраханская обл.  </t>
  </si>
  <si>
    <t>Установка трансформатора в ТП № 7К-4 и строительство ВЛ-0,4 кВ от РУ-0,4 кВ ТП № 7К-4 ЦРП-Степной, отходящие линии № 5, № 22, ПС 35/6 № 60А ПС 220/110/35/6 кВ Владимировка для электроснабжения детского сада-ясли на 120 мест (стройплощадка), по ул. Агурина, в районе дома № 18, г. Ахтубинск, Ахтубинский р-н, Астраханская обл.</t>
  </si>
  <si>
    <t>Строительство ВЛИ-0,38 кВ от опоры ВЛ-0,4 КТП-55 ф. 3 ПС 110/6 кВ Джелга для электроснабжения жилого дома (стройплощадка) по ул. Затонская, г. Ахтубинск, Ахтубинский р-н, Астраханская область</t>
  </si>
  <si>
    <t>Строительство ВЛИ-0,38 кВ от РУ-0,4 кВ ЗТП-13-Р ф. 28 ПС 220/110/35/6 кВ Владимировка для электроснабжения многоквартирного жилого дома (стройплощадка) расположенного по ул. Сталинградская, г. Ахтубинск, Ахтубинский р-н, Астраханская область.</t>
  </si>
  <si>
    <t xml:space="preserve">Строительство ВЛИ-0,38 кВ от РУ-0,4 кВ ЗТП-29 ф. 31 ПС 220/110/35/6 кВ Владимировка для электроснабжения базовой станции сотовой станции расположенной в микрорайоне Восточный, г. Ахтубинск,  Ахтубинский р-н, Астраханская обл. </t>
  </si>
  <si>
    <t xml:space="preserve">Строительство ВЛИ-0,38 кВ от РУ-0,4 кВ ТП-16 ф. 26 ПС 110/35/10 кВ Капустин Яр, для электроснабжения фитнес-центра по ул. Янгеля, д. 8 Г, г. Знаменск, Ахтубинский р-н, Астраханская обл. </t>
  </si>
  <si>
    <t xml:space="preserve">Строительство ВЛИ-0,38 кВ от ближайшей опоры ВЛ-0,4 кВ, КТП-231, ф. 16 ПС 35/10 кВ Тумак для электроснабжения ЛПХ в 0,2 км южнее с. Кошеванка, Володарский р-н, Астраханская обл. </t>
  </si>
  <si>
    <t>Строительство ВЛИ-0,38 кВ от РУ-0,4 кВ КТП-196 ф. 21 ПС 110/10 кВ Косика для электроснабжения нежилой застройки по ул. Придорожная, д. 10, с. Восток, Енотаевский р-н, Астраханская обл.</t>
  </si>
  <si>
    <t xml:space="preserve">Строительство ВЛИ-0,22 кВ от ближайшей опоры ВЛ-0,4 кВ КТП 830 ф. 17 ПС 110/10 кВ Табола для электроснабжения садового дома №3 в СНТ "Наука" (к/н 30:05:040103:3) в г.Камызяк, Камызякский р-н, Астраханская обл. </t>
  </si>
  <si>
    <t>Установка СТП-10/0,22 кВА для электроснабжения Автоматизированной системы диспетчерского контроля и управления ГРПШ по объекту «Газопроводы межпоселковые ГРС Кочковатка – с. Кочковатка - с. Сасыколи – п. Бугор- с. Михайловка с отводом на п. Чапчачи Харабалинского района Астраханской области», с. Михайловка, Харабалинский р-н, Астраханская обл.</t>
  </si>
  <si>
    <t>Строительство ЛЭП-0,4 кВ от ближайшей опоры ВЛ-0,4 кВ ТП 419/250 кВА, ф.21 ПС 35/6 кВ Началово для электроснабжения жилого дома, расположенного по адресу: ул. Белинского, д.5А, с. Началово, Приволжский р-н, Астраханская обл. (ориентировочная протяженность ЛЭП-0,4 кВ - 0,04 км)</t>
  </si>
  <si>
    <t xml:space="preserve">Строительство ВЛИ-0,38 кВ от РУ-0,4 кВ, КТП-286, ф. 16 ПС 110/35/10 кВ Володаровка для электроснабжения жилого дома по ул. Мостовая, д. 91, п. Володарский, Володарский р-н, Астраханская обл.  </t>
  </si>
  <si>
    <t xml:space="preserve">Строительство ВЛИ-0,22 кВ от опоры ВЛ-0,4 кВ Л-1 ТП-179 ф. 17  ПС 110/10 кВ Красный Яр для электроснабжения гаражей по ул. Ватаженская, д. 6 г, бокс 5, д. 6 а, бокс 10, с. Красный Яр, Красноярский р-н, Астраханская обл.  </t>
  </si>
  <si>
    <t>Строительство ВЛИ-0,38 кВ от ближайшей опоры ВЛ-0,4 кВ, Л-2 КТП-406 ф.17, 20 ПС 110/10 кВ Красный Яр для электроснабжения жилого дома по ул. Лазурная, д. 17 А, с.Красный Яр, Красноярский р-н, Астраханская обл.</t>
  </si>
  <si>
    <t>Строительство ВЛИ-0,38 кВ от опоры № 16 Л-4 ВЛ-0,4 кВ ТП 1447 ф. 52 ПС 110/6 кВ Судостроительная для электроснабжения садового дома, расположенного по адресу: ул. Адмирала Нахимова, с/т Декоратор-2 участок 44, Советский р-н, г. Астрахань</t>
  </si>
  <si>
    <t>Строительство ВЛИ-0,4 кВ от ближайшей опоры ВЛИ-0,4 кВ ТП 742 ф. 4 ПС 110/35/10 кВ ЦРП для электроснабжения жилого дома, расположенного по адресу: ул. Дачная, д. 27 В, п. Новоначаловский, Приволжский район, г. Астрахань</t>
  </si>
  <si>
    <t>Строительство ВЛИ-0,4 кВ от ближайшей опоры ВЛ-0,4 кВ ТП 1827, ф. 621 ПС 110/10/6 кВ Южная для электроснабжения жилого дома, расположенного по адресу: с/т «Железнодорожник» расположенное в районе татарского кладбища по Фунтовскому шоссе, 42, г. Астрахань</t>
  </si>
  <si>
    <t>Строительство ЛЭП-0,4 кВ от ближайшей опоры ВЛ-0,4 кВ ТП 124/250 кВА, ВЛ-41 РП-1 ф. 24 ПС 110/10 кВ Фунтово для электроснабжения личного подсобного хозяйства, расположенного по ул. Куйбышева, д. 27а, с. Атал, Приволжский р-н, Астраханская обл.</t>
  </si>
  <si>
    <t>Строительство ВЛИ-0,4 кВ от опоры № 3 ВЛИ-0,4 кВ ТП 1752 ф. 16 ПС 35/6 кВ Кировская для электроснабжения садового дома, расположенный по адресу: с/т «Консервщик-2», участок 23, г. Астрахань</t>
  </si>
  <si>
    <t xml:space="preserve">Строительство ВЛИ-0,38 кВ от ближайшей опоры ВЛИ-0,38 кВ ТП 1492 ф. 4 ПС 110/35/10 кВ ЦРП для электроснабжения жилого дома (стройплощадка), расположенного по адресу: пер. 4-й Началовский, д. 11, Кировский район, г. Астрахань </t>
  </si>
  <si>
    <t>Строительство ВЛИ-0,38 кВ от ближайшей опоры ВЛИ-0,38 кВ ТП 277 ф. 619 ПС 110/10-6 кВ Царевская для электроснабжения нежилого здания, расположенного по адресу: ул. Алешина, д. 28 дол. соб. ½, г. Астрахань</t>
  </si>
  <si>
    <t>Строительство ВЛИ-0,4 кВ от ближайшей опоры ВЛ-0,4 кВ Л-2 КТП 30 ф. 9 ПС 110/10 Красный Яр для электроснабжения жилого дома по ул. Молодежная д. 4А с. Ватажное, Красноярский р-н, Астраханская обл.</t>
  </si>
  <si>
    <t>Строительство ВЛИ-0,38 кВ от опоры № 3/5, ТСН-2-10, ф.17, 20 РП Школа ПС 110/10 кВ Красный яр для электроснабжения жилого дома по ул. Заречная,  д. 15, с. Красный яр,  Красноярский р-н, Астраханская обл.</t>
  </si>
  <si>
    <t xml:space="preserve">Строительство ЛЭП-0,4 кВ от ближайшей опоры ВЛ-0,4 кВ ТП 667/100 кВА, ф. 7 ПС 110/6 кВ Водозабор для электроснабжения жилого дома, расположенного по адресу: ул. Огородная, д. 60, п. Караагаш, Приволжский р-н, Астраханская обл. </t>
  </si>
  <si>
    <t xml:space="preserve">Строительство ЛЭП-0,4 кВ от ближайшей опоры ВЛ-0,4 кВ ТП 278/250 кВА, ф. 17 ПС 35/6 кВ Началово для электроснабжения жилого дома, расположенного: мкр. Западный, д. 61 А, с. Началово, Приволжский р-н, Астраханская обл.  </t>
  </si>
  <si>
    <t>Строительство ВЛИ-0,38 кВ от ближайшей опоры ВЛ-0,4 кВ Л-2 КТП-121 ф. 11 ПС 35/10 кВ Тумак для электроснабжения жилого дома по ул. Заречная, д. 92, с. Сахма, Володарский р-н, Астраханская обл.</t>
  </si>
  <si>
    <t>Строительство ВЛИ-0,38 кВ от ближайшей опоры ВЛ-0,4 кВ ТП 237 ф. 16 ПС 110/10 кВ Икряное для электроснабжения жилого дома по ул.Радужная, д. 14, с. Икряное, Икрянинский р-н, Астраханская обл.</t>
  </si>
  <si>
    <t xml:space="preserve">Строительство ВЛИ-0,38 кВ от опоры ВЛ-0,4 кВ Л-1 ТП-20 ф. 33 ПС 220/110/35/6 кВ Владимировка для электроснабжения жилого дома уч. б/н. к/н: 30:01:150230:2827, Северный городок, г. Ахтубинск, Ахтубинский р-н, Астраханская обл.  </t>
  </si>
  <si>
    <t>Строительство ВЛИ-0,4 кВ от ближайшей опоры ВЛ-0,4 кВ ТП 1746 ф.55 ПС 110/10 кВ Кири-Кили для электроснабжения магазина, расположенного по адресу: ул. Автозаправочная, 12,  г. Астрахань</t>
  </si>
  <si>
    <t>Строительство ВЛИ-0,38 кВ от ближайшей опоры ВЛИ-0,38 кВ, ТП-523, ф. 22, ПС 35/6 кВ Началово для электроснабжения садового дома в с/т. «Дорожник» ДС ПМК «Приволжская», д. 12, Приволжский р-н, Астраханская обл.</t>
  </si>
  <si>
    <t>Строительство ВЛИ-0,38 кВ от ближайшей опоры ВЛИ-0,38 кВ ТП 1145 ф. 55 ПС 110/10 кВ Кири-Кили для электроснабжения жилого дома, расположенного по адресу: пер. Трудовой, д. 4а, Ленинский р-н, г. Астрахань</t>
  </si>
  <si>
    <t>Строительство ВЛИ-0,38 кВ от ближайшей опоры ВЛИ-0,38 кВ ТП-126, ф. 7 ПС 35/6 кВ Началово для электроснабжения гаража по ул.Победы, д. 1в/5, с. Началово, Приволжский р-н, Астраханская обл.</t>
  </si>
  <si>
    <t>Строительство ВЛИ-0,22 кВ от опоры проектируемой ВЛИ-0,38 кВ проектируемой СТП-6/0,4 кВ ф. 18 ПС 35/6 кВ Началово для электроснабжения жилого дома в мкр. Южный, б/н, с. Началово, Приволжский р-н, Астраханская обл.</t>
  </si>
  <si>
    <t>Строительство ВЛИ-0,38 кВ от ближайшей опоры ВЛ-0,4 кВ Л-2 КТП-710 ф. 33  ПС 110/6 кВ Окрасочная для электроснабжения жилого дома по ул. Студенческая, д. 14 «а»,  п. Мирный, Наримановский р-н, Астраханская обл.</t>
  </si>
  <si>
    <t>Строительство ВЛИ-0,4 кВ от опоры №9 до опоры №15 ВЛ-0,4 кВ Л-3 ЗТП-1/630 кВА ф.3 ПС 110/35/10 кВ Верхний Баскунчак для электроснабжения гаража расположенного по ул.Абая, д.110,(к/н 30:01:030105:843) п. Верхний Баскунчак, Ахтубинский р-н, Астраханская обл.</t>
  </si>
  <si>
    <t xml:space="preserve">Строительство ЛЭП-0,4 кВ от ближайшей опоры ВЛ-0,4 кВ ТП 47/250 кВА ВЛ-62 РП-1, ф. 24 ПС 110/10 кВ Фунтово для электроснабжения жилого дома, расположенного по адресу: ул. Новая, д. 8, с. Яксатово, Приволжский р-н, Астраханская обл. </t>
  </si>
  <si>
    <t xml:space="preserve">Строительство ВЛИ-0,22 кВ от ближайшей опоры ВЛИ-0,38 кВ ТП 237 ф. 7 ПС 35/6 кВ Стекловолокно для электроснабжения гаража, расположенного по адресу: ул. Татищева, д. 27 а, г. Астрахань </t>
  </si>
  <si>
    <t>Строительство ВЛИ-0,38 кВ от ближайшей опоры ВЛИ-0,38 кВ ТП 298/1 ф. 4 ПС 110/6 кВ Судостроительная для электроснабжения базовой станции/ электрооборудование сотовой связи, расположенной по адресу: ул. Ульянова, д. 78 «Б», Блок 2, Бокс 2, КГ «Золотой Затон»</t>
  </si>
  <si>
    <t xml:space="preserve">Строительство ВЛИ-0,4 кВ от ближайшей опоры ВЛИ-0,4 кВ ТП 190 ф. 8 ПС 35/6 кВ Кировская для электроснабжения жилого дома, расположенного по адресу: переулок Томский, з/уч. 9б, г. Астрахань </t>
  </si>
  <si>
    <t xml:space="preserve">Строительство ВЛИ-0,38 кВ от ближайшей опоры ВЛИ-0,38 кВ ТП 1505 ф. 52 ПС 110/6 кВ Судостроительная для электроснабжения жилого дома, расположенного на тер. СНТ Алтай, ул. 1-я Томатная, дом 4, г. Астрахань  </t>
  </si>
  <si>
    <t xml:space="preserve">Строительство ВЛИ-0,4 кВ от ближайшей опоры ВЛ-0,4 кВ ТП 1492 ф. 4 ПС 110/35/10 кВ ЦРП для электроснабжения жилого дома, расположенного по адресу: ул. Ореховая/ пер. 4-й Началовский, д. 34/16, Кировский р-н, г. Астрахань </t>
  </si>
  <si>
    <t>Строительство ЛЭП-0,4 кВ от РУ-0,4 кВ ТП 503 ф. 16 ПС 35/6 кВ Кировская для электроснабжения жилого дома, расположенного по адресу: С-Т «Кировец-1», расположенное в районе ер. Казачий (30:12:012009:469), г. Астрахань</t>
  </si>
  <si>
    <t xml:space="preserve">Строительство ВЛИ-0,38 кВ от РУ-0,4 кВ КТП-213, ф.10 ПС 110/10 кВ Красный Яр для электроснабжения насосной станции по ул.Набережная, д.1В, с. Байбек, Красноярский р-н, Астраханская обл.  </t>
  </si>
  <si>
    <t xml:space="preserve">Строительство ВЛИ-0,4 кВ от РУ-0,4 кВ ТП 346 ф. 416 ПС 110/35/6 кВ Лесная-Новая для электроснабжения сквера, расположенного по адресу: ул. Коновалова, Трусовский район, г. Астрахань </t>
  </si>
  <si>
    <t>Строительство ВЛИ-0,38 кВ от опоры ВЛ-0,38 КТП-55, ф. 3 ПС 110/6 кВ Джелга для электроснабжения жилого дома по ул. Затонская, г. Ахтубинск, Ахтубинский р-н, Астраханская обл.</t>
  </si>
  <si>
    <t>Строительство ЛЭП-0,4 кВ от ВЛ-0,4 кВ, КТП-426, ф. 11 ПС 35/10 кВ Тумак для электроснабжения жилого дома, расположенного по ул. Нариманова, д. 265, с. Сизый Бугор, Володарский р-н, Астраханская обл.</t>
  </si>
  <si>
    <t>Строительство ЛЭП-0,4 кВ от ВЛ-0,4 кВ, КТП-517, ф. 7 ПС 35/10 кВ Марфино для электроснабжения жилого дома, расположенного по ул. Молодежная, д. 35, с. Калинино, Володарский р-н, Астраханская обл.</t>
  </si>
  <si>
    <t>Строительство ВЛИ-0,38 кВ от ближайшей опоры ВЛ-0,4 кВ КТП-405 ф. 16 ПС 110/35/10 кВ Тумак для электроснабжения жилого дома по ул. Береговая, д. 97, п. Володарсий, Володарский р-н, Астраханская обл.</t>
  </si>
  <si>
    <t>Строительство ВЛИ-0,38 кВ от ВЛ-0,4 кВ, КТП- 458, ф. 11 ПС 35/10 кВ Тумак для электроснабжения сельскохозяйственной деятельности в северной части участка Иски-Куль, в 1000 метрах от места пересечения реки Мурнук и реки Долгая, Володарский р-н., Астраханская обл.</t>
  </si>
  <si>
    <t xml:space="preserve">Строительство ВЛИ-0,38 кВ от РУ-0,4 кВ КТП-229/160 ф. 11 ПС 110/10 кВ Никольская для электроснабжения здания ремонтной мастерской (МТМ) по ул. Советская, д. 74, с. Ветлянка, Енотаевский р-н, Астраханская обл. </t>
  </si>
  <si>
    <t>«Строительство ВЛИ-0,38 кВ от ближайшей опоры ВЛ-0,4 кВ КТП-784 ф.4 ПС 110/10 кВ Камызяк для электроснабжения жилого дома по ул. Вокзальная, д.13, г. Камызяк, Камызякский р-н, Астраханская обл.»</t>
  </si>
  <si>
    <t>Строительство ЛЭП-0,4 кВ от ближайшей опоры ВЛ-0,4 кВ ТП 5, ф.7 ПС 35/6 кВ Началово для электроснабжения жилого дома, расположенного по адресу: ул. Южная, д.13, с. Началово, Приволжский р-н, Астраханская обл. (ориентировочная протяженность ЛЭП-0,4 кВ - 0,15 км)</t>
  </si>
  <si>
    <t xml:space="preserve">Строительство ВЛИ-0,38 кВ от ближайшей опоры ВЛИ-0,38 кВ КТП 431 ф. 29 ПС 110/35/10 кВ Первомайская для электроснабжения гаража, расположенного по адресу: Гаражный кооператив «Лотос-2», ул. Лемисова, № 139, блок II, бокс 23, Ленинский р-н, г. Астрахань </t>
  </si>
  <si>
    <t xml:space="preserve">Строительство ВЛИ-0,38 кВ от оп. № 3 ВЛ-0,4 кВ № 2 КТП-163 ф. 1 ПС 35/10 кВ  Садовая,  для электроснабжения  Жилого дома, ул. Набережная, д. 238 Б, с. Садовое, Ахтубинский р-н, Астраханская обл.  </t>
  </si>
  <si>
    <t xml:space="preserve">Строительство ВЛИ-0,38 кВ от опоры № 9 ВЛ-0,4 кВ до опоры № 9/2 ВЛ-0,22 кВ КТП-163 ф. 1 ПС 35/10 кВ Садовая для электроснабжения жилого дома по ул. Набережная, д. 240 А, с. Садовое, Ахтубинский р-н, Астраханская обл.  </t>
  </si>
  <si>
    <t>Строительство ВЛИ-0,38 кВ от проектируемой опоры ВЛИ-0,38 кВ проектируемой ТП-10/0,4 кВ, ф. 33 ПС 110/10 кВ Фунтово для электроснабжения земельного участка для производства сельхозпродукции, расположенного на орошаемом участке «Ирле» на поле 1, дорожке 5, уч. № 7, Приволжский р-н, Астраханская обл.</t>
  </si>
  <si>
    <t>Строительство ВЛИ-0,38 кВ от ближайшей опоры ВЛ-0,4 кВ ТП-851 ф.17 ПС 110/10 кВ Фунтово для электроснабжения жилого дома по ул.Батырова, д.3, с.Фунтово-1, Приволжский р-н, Астраханская обл</t>
  </si>
  <si>
    <t>Строительство ВЛИ-0,38 кВ от ближайшей опоры ВЛИ-0,38 кВ КТП 1008 ф. 11 ПС 35/6 кВ Трусовская для электроснабжения нежилого помещения, расположенного по адресу: ул. 5-я Керченская, № 16, пом. 5, Трусовский р-н, г. Астрахань</t>
  </si>
  <si>
    <t xml:space="preserve">Строительство ВЛИ-0,4 кВ от проектируемой опоры ВЛИ-0,4 кВ ТП 1806 ф. 609 ПС 110/10-6 кВ Городская для электроснабжения гаражей, расположенных по адресу: ул. С. Перовской, д. 98г, (к/н 30:12:030085:348), блок Х, бокс 106, г. Астрахань </t>
  </si>
  <si>
    <t xml:space="preserve">Строительство ВЛИ-0,38 кВ от ближайшей опоры ВЛИ-0,38 кВ ТП 65 ф. 15 ПС 35/6 кВ Кировская для электроснабжения строительной площадки, расположенной по адресу: ул. Патона, д. 21, Ленинский р-н, г. Астрахань </t>
  </si>
  <si>
    <t xml:space="preserve">Строительство ВЛИ-0,4 кВ от ближайшей опоры ВЛ-0,4 кВ ТП 1177 ф. 10 ПС 110/6 кВ Судостроительная для электроснабжения объекта наружного освещения, расположенного по адресу: ул. Сабанс-Яр, д. 11, г. Астрахань </t>
  </si>
  <si>
    <t>Строительство ВЛИ-0,38 кВ от ближайшей опоры ВЛИ-0,38 кВ РП 54 ф.39,50 ПС 110/6 кВ Судостроительная для электроснабжения садового дома, расположенного в с/т «Геолог» по ул. 1-я Котельная, Советский район, г. Астрахань.</t>
  </si>
  <si>
    <t>Строительство ВЛИ-0,38 кВ от ближайшей опоры ВЛИ-0,38 кВ КТП 1391, ф. 22 ПС 35/6 кВ Интернациональная для электроснабжения жилого дома по пер. 2-й Самаркандский, д. 13, Трусовский район, г. Астрахань</t>
  </si>
  <si>
    <t xml:space="preserve">Строительство ВЛИ-0,4 кВ от ближайшей опоры ВЛ-0,4 кВ ТП 60 ф. 106 ПС 110/35/6 кВ Трикотажная для электроснабжения базовой станции сотовой радиотелефонной связи, расположенной по адресу: ул. Колгуева/ 1-я Перевозная, г. Астрахань </t>
  </si>
  <si>
    <t>Строительство ЛЭП-0,4 кВ от РУ-0,4 кВ ТП 582 ф. 608 ПС 110/10/6 кВ Южная для электроснабжения нежилого помещения, расположенного по адресу: ул. Кубанская, д. 29, «а», гараж 2, гаражный кооператив «Кубань», Советский р-н, г. Астрахань.</t>
  </si>
  <si>
    <t xml:space="preserve">Строительство ЛЭП-0,4  кВ  от  РУ-0,4 кВ  КТП  771  ф. 32 ПС 110/10 кВ Кири-Кили для электроснабжения базовой станции/оборудования сотовой связи, расположенной по адресу:  ул. Жилая, д. 7Б, г. Астрахань </t>
  </si>
  <si>
    <t>Строительство ЛЭП-0,4 кВ от ближайшей опоры ВЛ-0,4 кВ ТП 16/200 кВА, ВЛ-13 РП-9, ф. 12,35 ПС 110/10 кВ Фунтово для электроснабжения садового дома к/н 30:12:030134:216, Советский район, г. Астрахани.</t>
  </si>
  <si>
    <t xml:space="preserve">Строительство ЛЭП-0,4 кВ от ближайшей опоры ВЛ-0,4 кВ ТП 349/160 кВА, ф. 16 ПС 35/6 кВ Началово для электроснабжения жилого дома, расположенного по ул. Мостовая, д. 4, с. Яманцуг, Приволжский р-н, Астраханская обл. </t>
  </si>
  <si>
    <t>Строительство ВЛИ-0,4 кВ от ближайшей опоры ВЛИ-0,4 кВ ТП 253 ф. 21 ПС 35/6 кВ Прогресс для электроснабжения квартир, расположенных по адресу: ул. Августовская, д. 5а, кв. 1, кв. 2, кв. 3, кв. 4, кв. 5 (общая долевая собственность ½), г. Астрахань</t>
  </si>
  <si>
    <t>Строительство ВЛИ-0,38 кВ от ближайшей опоры № 10/2 ВЛ-0,4 кВ ТП 798 ф. 21 ПС 35/6 кВ Прогресс, для электроснабжения телекоммуникационного оборудования, расположенная по адресу: ул. Августовская, д. 1, г.Астрахань</t>
  </si>
  <si>
    <t>Строительство ВЛИ-0,38 кВ от ближайшей опоры ВЛ-0,4 кВ ТП 253 ф. 21 ПС 35/6 кВ Прогресс для электроснабжения сооружения связи, расположенного по адресу: ул. Августовская, д. 9В, Ленинский р-н, г. Астрахань</t>
  </si>
  <si>
    <t>Строительство ВЛИ-0,38 кВ от ближайшей опоры ВЛИ-0,4 кВ КТП 1447 ф. 52 ПС 110/6 кВ Судостроительная для электроснабжения садового дома, расположенного по адресу:  ул. Адмирала Нахимова, СНТ "Декоратор", участок 232, Советский район, г. Астрахань.</t>
  </si>
  <si>
    <t>Строительство ВЛИ-0,38 кВ от ближайшей опоры ВЛИ-0,38 кВ ТП 1353 ф. 6 ПС 110/35/6 кВ Лесная для электроснабжения жилого дома, расположенного по адресу: с. Солянка, Наримановский муниципальный район, сельское поселение Солянский сельсовет, Солянка село, ул. Ровная, уч. 5е, Астраханская обл.</t>
  </si>
  <si>
    <t xml:space="preserve">Строительство ВЛИ-0,38 кВ от ближайшей опоры ВЛ-0,4 кВ ТП-330 ВЛ-82 РП-6 Береговая ф.5,10, ПС 110/10 кВ Николо-Комаровка для электроснабжения жилых домов по ул. Проселочная, д. 3В и д. 11Б, п. Ассадулаево, Приволжский р-н, Астраханская обл.  </t>
  </si>
  <si>
    <t xml:space="preserve">Строительство ЛЭП-0,4 кВ от ближайшей опоры ВЛ-0,4 кВ ТП 50/100 кВА, РП-2 ВЛ-66 ф. 27 ПС 110/10 кВ Фунтово для электроснабжения жилого дома, расположенного по ул. Газопроводная, д. 35, с. Яксатово, Приволжский р-н, Астраханская обл.  </t>
  </si>
  <si>
    <t>Строительство ЛЭП-0,4 кВ от ближайшей опоры ВЛ- 0,4 кВ ТП 182/63, ф. 3 ПС 110/35/10 кВ Евпраксино для электроснабжения объекта животноводства дома, расположенного в 10 м восточнее поселка Кафтанка, на левом берегу ерика Кафтаник, Приволжский р-н, Астраханская обл.</t>
  </si>
  <si>
    <t>Строительство ВЛИ-0,38 кВ от ближайшей опоры ВЛ-0,4 кВ Л-2, КТП-539 ф. 3 ПС 110/35/10 кВ Тамбовка для электроснабжения жилого дома по ул. Кирова, д. 81, с. Тамбовка, Харабалинский р-н, Астраханская обл.</t>
  </si>
  <si>
    <t xml:space="preserve">Строительство ВЛИ-0,38 кВ от ближайшей опоры ВЛ-0,4 кВ Л-1 КТП-381 ф. 12 ПС 110/10 кВ Мумра для электроснабжения жилого дома по ул. Набережная, д. 99, с. Зюзино, Икрянинский р-н, Астраханская обл. </t>
  </si>
  <si>
    <t>Строительство ВЛИ-0,38 кВ от РУ-0,4 кВ КТП-216ф.13 ПС 110/10 кВ Никольская для электроснабжения базовой станции/оборудования сотовой связи 70м северо-восточнее трассы М-6 и 50м северо-западнее ул.Мира, дом №2, с.Пришиб, Енотаевский р-н, Астраханская обл.</t>
  </si>
  <si>
    <t>Строительство ВЛИ-0,22 кВ от ВЛ-0,4 кВ КТП-25, ф. 9 ПС 110/10 кВ Старица, для электроснабжения ГРПШ с. Поды по объекту: «Газопроводы межпоселковые с. Черный Яр, Черноярский р-н, Астраханская обл.</t>
  </si>
  <si>
    <t>Строительство ВЛИ-0,38 кВ от ближайшей опоры ВЛ-0,4 кВ КТП-528 ф .5 ПС 110/10 кВ Табола для электроснабжения базовой станции сотовой связи по ул. Ульянова, г. Камызяк, Камызякский р-н, Астраханская обл.</t>
  </si>
  <si>
    <t>Строительство ЛЭП-0,4 кВ от ВЛ-0,4 кВ, КТП- 459, ф. 11 ПС 35/10 кВ Тумак для электроснабжения жилого дома, расположенного по ул. Солнечная, д. 3, с. Ахтерек, Володарский р-н, Астраханская обл.</t>
  </si>
  <si>
    <t>Строительство ВЛИ-0,38 кВ от РУ-0,4 кВ КТП-165 ф. 8 ПС 110/10 кВ Черный Яр-2 для электроснабжения МТМ, нежилое здание по ул. Победы, д. 19, литер 6, 6а, 6б, 6в, с. Черный Яр, Черноярский р-н, Астраханская обл.</t>
  </si>
  <si>
    <t xml:space="preserve">Строительство ВЛИ-0,38 кВ от ближайшей опоры ВЛ-0,4 кВ Л-1 КТП-344 ф. 16 ПС 220/110/35/6 кВ Баррикадная для электроснабжения Стройплощадка жилого дома по ул. Матросова, д. 54, с. Бахтемир, Икрянинский р-н, Астраханская обл. </t>
  </si>
  <si>
    <t xml:space="preserve">Строительство ВЛИ-0,38 кВ от РУ-0,4 кВ, ТП-792, ф. 7 ПС 110/6 кВ Водозабор для электроснабжения жилого дома по ул. Новая, д. 33 Д,  п. Караагаш, Приволжский р-н, Астраханская обл.  </t>
  </si>
  <si>
    <t>Установка КТП-10/0,4 кВ и строительство ВЛИ-0,22 кВ от ближайшей опоры ВЛИ-0,22 кВ, ВЛ-2 РП-ЯКЗ ф. 33 ПС 110/10 кВ Фунтово для электроснабжения гаража по ул. Камызякское шоссе 7 (относится к строению №203), с. Яксатово, Приволжский район, Астраханская обл.</t>
  </si>
  <si>
    <t>Строительство ВЛИ-0,38 кВ от ближайшей опоры ВЛ-0,4 кВ КТП-654 ф. 8 ПС 110/10 кВ Камызяк для электроснабжения земельного участка по ул. Красная Набережная, 106 А, г. Камызяк, Камызякский р-н, Астраханская обл.</t>
  </si>
  <si>
    <t>Строительство ВЛИ-0,38 кВ от ближайшей опоры ВЛ-0,4 кВ Л-1 ТП-18 ф.11 ПС 35/10 кВ Зеленга для электроснабжения жилого дома по ул. Рабочая, д. 12 «а», с.Маково, Володарский р-н, Астраханская обл.</t>
  </si>
  <si>
    <t>Строительство ВЛИ-0,38 кВ от ближайшей опоры ВЛ-0,4 кВ Л-2 КТП-104 ф. 14 ПС 35/10 кВ Тумак для электроснабжения жилого дома по ул. Красная Набережная, д. 45Б, с. Тумак, Володарский р-н, Астраханская обл.</t>
  </si>
  <si>
    <t xml:space="preserve">Строительство ВЛИ-0,38 кВ от ближайшей опоры ВЛ-0,4 кВ КТП-233, ф. 15 ПС 110/35/10 кВ Володаровка для электроснабжения жилого дома по ул.Архаровская, д. 5 «в», п.Володарский, Володарский р-н, Астраханская обл.  </t>
  </si>
  <si>
    <t xml:space="preserve">Строительство ВЛИ-0,38 кВ от РУ-0,4 кВ, КТП-405, ф. 16 ПС 110/35/10 кВ Володаровка для электроснабжения жилого дома по ул. Береговая, д. 70, п. Володарский, Володарский р-н, Астраханская обл.  </t>
  </si>
  <si>
    <t>Строительство ВЛИ-0,38 кВ от ближайшей опоры ВЛИ-0,38 кВ, ТП-104, ВЛ-14 РП-9 ф.12,35 ПС 110/10 кВ Фунтово для электроснабжения садового дома на участке № 28 в с/т. Солнечное, Приволжский р-н, г. Астрахань</t>
  </si>
  <si>
    <t>Строительство ВЛИ-0,38 кВ от опоры № 2 ВЛ-0,4 кВ Л-2 КТП-173, ф. 23 ПС 110/6 кВ Ахтуба для электроснабжения жилого дома (стройплощадка) по ул. Садовая, д. 38, г. Ахтубинск, Ахтубинский р-н, Астраханская обл.</t>
  </si>
  <si>
    <t>Строительство ВЛИ-0,38 кВ от опоры № 71 ВЛ-0,4 кВ Л-1 КТП-20, ф. 33 ПС 220/110/35/6 кВ Владимировка для электроснабжения жилого дома (стройплощадка) Северный городок, г. Ахтубинск, Ахтубинский р-н, Астраханская обл.</t>
  </si>
  <si>
    <t>Строительство ВЛИ-0,38 кВ от опоры № 57 ВЛ-0,38 кВ Л-5 КТП-15, ф.26 ПС 220/110/35/6 кВ Владимировка для электроснабжения жилого дома (стройплощадка) в Северном городке уч. с к/н 30:01:150230:2406, г. Ахтубинск, Ахтубинский р-н, Астраханская обл.</t>
  </si>
  <si>
    <t>Строительство ВЛИ-0,38 кВ от РУ-0,4 кВ ЦРП-3 ф. 36 ПС 220/110/35/6 кВ ф.36 Владимировка для электроснабжения торгового павильона по ул. Циолковского, блок 3, участок 2, г. Ахтубинск, Ахтубинский р-н, Астраханская обл.</t>
  </si>
  <si>
    <t>«Строительство ВЛИ-0,38 кВ для электроснабжения жилого дома (стройплощадка), расположенного по адресу: Астраханская область, г. Ахтубинск, район Северного городка, кадастровый номер участка 30:01:000000:813</t>
  </si>
  <si>
    <t>Строительство ВЛИ-0,38 кВ от ближайшей опоры ВЛИ-0,4 кВ КТП-360/250 кВА, ф. 29 ПС 110/10/6 кВ Промстройматериалы для электроснабжения жилого дома по ул. Кунгурская, с. Солянка, Наримановский р-н, Астраханская обл.</t>
  </si>
  <si>
    <t>Строительство ВЛИ-0,38 кВ от опоры проектируемой ВЛИ-0,38 кВ, проектируемой ТП-6/0,4 кВ, ф. 17 ПС 35/6 кВ Началово для электроснабжения садового дома на участке №83 в с/т. Обувщик-1, Приволжский р-н, Астраханская обл.</t>
  </si>
  <si>
    <t>Строительство ВЛИ-0,38 кВ от ближайшей опоры ВЛ-0,4 кВ ТП-523 ф. 22 ПС 35/6 кВ Началово для электроснабжения садового дома в с/т. Ромашка, уч. 28, Приволжский р-н, Астраханская обл.</t>
  </si>
  <si>
    <t>Строительство ВЛИ-0,38 от опоры № 31/6/9 Л-1 ВЛ-0,4 кВ ТП 337 ф. 8 ПС 110/35/10 кВ Володаровка для электроснабжения жилого дома по ул. З. Кулмагамбетова, д. 14, п. Володарский, Володарский р-н, Астраханская обл.</t>
  </si>
  <si>
    <t>Строительство ВЛИ-0,38 кВ от проектируемой ВЛ-0,4 кВ, КТП-240А, ф. 27 ПС 110/35/10 кВ Володаровка для электроснабжения жилого дома по ул.Набережная, д. 70, п. Таловинка, Володарский р-н, Астраханская обл.</t>
  </si>
  <si>
    <t xml:space="preserve">Строительство ВЛИ-0,38 кВ от РУ-0,4 кВ КТП-302 ф. 29 ПС 110/35/10 кВ Володаровка для электроснабжения жилого дома по ул. Фрунзе, д. 30, п. Володарский, Володарский р-н, Астраханская обл. </t>
  </si>
  <si>
    <t xml:space="preserve">Строительство ВЛИ-0,38 кВ от опоры № 8 ВЛ-0,4 кВ, КТП 238, ф. 27 ПС 110/35/10 кВ Володаровка для электроснабжения жилого дома, расположенного по ул. Солнечная, д. 18, п. Трубный, Володарский р-н, Астраханская обл.  </t>
  </si>
  <si>
    <t xml:space="preserve">Строительство ВЛИ-0,38 кВ от ближайшей опоры ВЛ-0,4 кВ КТП-4 ф. 10 ПС 110/35/10 кВ Раздор для электроснабжения земельного участка по ул. Джабаева, д. 25А, с. Бирючек, Камызякский р-н, Астраханская обл. </t>
  </si>
  <si>
    <t>Строительство ВЛИ-0,38 кВ от ближайшей опоры  ВЛ-0,4 кВ КТП-552 ф. 4 ПС 110/10 кВ Камызяк для электроснабжения жилого дома по ул. Кононенко, д. 13, г. Камызяк, Камызякский р-н, Астраханская обл.</t>
  </si>
  <si>
    <t>Строительство ВЛИ-0,38 кВ от ближайшей опоры ВЛ-0,4 кВ КТП-784 ф.4 ПС 110/10 кВ Камызяк для электроснабжения жилого дома по ул. Каспийская, д. 21, г. Камызяк, Камызякский р-н, Астраханская обл.</t>
  </si>
  <si>
    <t>Строительство ВЛИ-0,38 кВ от ближайшей опоры ВЛ-0,4 кВ КТП-68 ф.4 ПС 110/10 кВ Камызяк для электроснабжения ИЖС по ул.Тихая, д.6, г.Камызяк, Камызякский р-н, Астраханская обл.</t>
  </si>
  <si>
    <t>Строительство ВЛИ-0,38 кВ от ближайшей опоры ВЛ-0,4 кВ КТП-459 ф. 18 ПС 110/10 кВ Новинская для электроснабжения земельного участка по ул. Абая, 91 «г», с. Затон, Камызякский р-н, Астраханская обл.</t>
  </si>
  <si>
    <t>Строительство ВЛИ-0,38 кВ от ближайшей опоры ВЛ-0,4 кВ Л-2 КТП-329 ф. 9 ПС 110/10 кВ Урусовка для электроснабжения здания мечети по ул. Космонавтов, д. 18, с. Разночиновка, Наримановский р-н, Астраханская обл.</t>
  </si>
  <si>
    <t xml:space="preserve">Строительство ВЛИ-0,38 кВ от РУ-0,4 кВ проектируемой КТП-6/0,4 кВ ф. 9 ПС 35/6 кВ Трусовская для электроснабжения жилого дома, расположенного по адресу: ул. 5-я Пригородная д. 8 «А», с. Солянка, Наримановский р-н, Астраханская обл. </t>
  </si>
  <si>
    <t>Строительство ВЛИ-0,38 кВ от проектируемой опоры ВЛИ-0,38 кВ ТП 1398 ф. 9 ПС 35/6 кВ Трусовская для электроснабжения садового дома, расположенного по адресу: б/н (к/н 30:12:042049:601), СОТ "Авиатор" при в/ч 13685, Трусовский район, г. Астрахань</t>
  </si>
  <si>
    <t>Строительство ВЛИ-0,38 кВ от опоры №5, Л9, ВЛИ-0,38кВ ТП 719, ф.102 ПС 110/35/6 кВ Трикотажная для электроснабжения гаража, расположенного по адресу: ул. 11 Красной Армии, д. 17 «а», блок 2, бокс 229, Кировский район, г. Астрахань</t>
  </si>
  <si>
    <t>Строительство ВЛИ-0,38 кВ от ближайшей опоры ВЛ-0,4 кВ ТП 613 ф.604 ПС 110/10-6 кВ Северная для электроснабжения павильона расположенного по адресу: ул. Ахшарумова, д. 78, Советский район, г. Астрахань</t>
  </si>
  <si>
    <t xml:space="preserve">Строительство ВЛИ-0,4 кВ от ближайшей опоры ВЛИ-0,4 кВ ТП 1564 ф. 607 ПС 110/10-6 кВ Царевская для электроснабжения гаража, расположенного по адресу: ул. Боевая, д. 127 «а», гаражно-строительный кооператив № 67, блок 2, бокс 28, Советский р-н, г. Астрахань </t>
  </si>
  <si>
    <t>Строительство ВЛИ-0,4 кВ от ближайшей опоры ВЛИ-0,4 кВ КТП 1376 ф. 27 ПС 110/6 кВ Окрасочная для электроснабжения садового дома, расположенного по адресу: ул. 3-я Лиственная/ул. 2-я Лиственная, д. 1/16, Трусовский район, г. Астрахань</t>
  </si>
  <si>
    <t xml:space="preserve">Строительство ВЛИ-0,22 кВ от опоры №30 ВЛ-0,4 кВ Л-1 ТП-158 ф. 9 ПС 110/10 кВ Оля для электроснабжения станции катодной защиты СКЗ-200 в с. Лесное, Лиманский р-н, Астраханская обл. </t>
  </si>
  <si>
    <t>Строительство ВЛИ-0,38 кВ от ближайшей опоры ВЛ-0,4 кВ Л-1 КТП 324 ф.7 ПС 110/35/10 кВ Хошеутово для электроснабжения жилого дома, ул. Советская, д. 60Г, с. Хошеутово Харабалинский р-н, Астраханская обл.</t>
  </si>
  <si>
    <t>Строительство ВЛИ-0,38 кВ от проектируемой опоры ВЛИ-0,38 кВ проектируемой ТП-6/0,4 кВ ф. 7 ПС 110/6 кВ Окрасочная для электроснабжения садового дома, расположенного по адресу: СНТ «Авиатор», ул. Райская, д. 9. Трусовский район, г. Астрахань (ориентировочная протяженность-0,085 км)</t>
  </si>
  <si>
    <t>Строительство ЛЭП-0,4 кВ от проектируемой опоры ВЛ-0,4 кВ ТП-770/25 кВА, ф. 35 ПС 110/10 кВ Фунтово для электроснабжения жилого дома, расположенного по адресу: ул. Баренцева, д.1, п. Кирпичного Завода № 1, Приволжский р-н, Астраханская обл.</t>
  </si>
  <si>
    <t>Строительство ВЛЗ-10 кВ, КЛ-0,4 кВ, ВЛИ-0,4 кВ и установка ТП-10/0,4 кВ ф. 7 ПС 110/35/10 кВ Первомайская для электроснабжения производства сельской продукции, расположенного по адресу: п. Пойменный, находящийся в 7,5 км южнее поселка Пойменный, в 300 м от правого берега р. Кривая Болда, орошаемого участка «Мошаикский», поле № 2, участок 20</t>
  </si>
  <si>
    <t>Строительство ВЛ-10кВ, ВЛИ-0,38кВ и установка ТП-10/0,4кВ, ф.14 ПС 110/35/10 кВ ЦРП для электроснабжения садового дома, расположенного в с/т "Ветерок" завода холодильного оборудования, уч.34, Приволжский р-н, Астраханская обл.</t>
  </si>
  <si>
    <t xml:space="preserve">Строительство ВЛ-10 кВ и установка 2ТП-10/0,4 кВ ф. 3, ПС 110/35/10 кВ Тамбовка и ф. 16 ПС 220/110/10 Харабали для электроснабжения МБОУ «Средняя общеобразовательная школа с. Тамбовка», расположенной по ул. Октябрьская, д. 51, с. Тамбовка, Харабалинский р-н, Астраханская обл.  </t>
  </si>
  <si>
    <t xml:space="preserve">Строительство ВЛ-10 кВ от ближайшей опоры ВЛ-10 кВ ф. 5 ПС 35/10 кВ Травино – 1-й ввод; ВЛ-10 кВ от ближайшей опоры ВЛ-10 кВ ф. 4 ПС 35/10 кВ Травино – 2-й ввод, двух ВЛИ-0,38 кВ и установка 2ТП-10/0,4 кВ для электроснабжения учреждения дошкольного, начального и среднего общего образования, расположенного по ул. Юбилейная, з/у 3 «А», с. Образцово-Травино, Камызякский р-н, Астраханская обл. </t>
  </si>
  <si>
    <t>Строительство ВЛ-10 кВ, ВЛИ-0,38 кВ и установка ТП-10/0,4 кВ, ф. 7 ПС 35/10 кВ Травино для электроснабжения земельного участка для ведения личного подсобного хозяйства, расположенного по ул. Заводская, д. 80, с.Образцово-Травино, Камызякский р-н, Астраханская обл.</t>
  </si>
  <si>
    <t xml:space="preserve">Строительство ВЛ-10 кВ, ВЛИ-0,22 кВ и установка ТП-10/0,4 кВ, ф.21 ПС 110/10 кВ Ленино для электроснабжения объекта животноводства, расположенного в 24 км к юго-западу от с.Ленино в 35 км к западу от с.Замьяны, Енотаевский район, Астраханская область. </t>
  </si>
  <si>
    <t xml:space="preserve">Установка КТП-6/0,4 кВ и строительство ВЛИ-0,38 кВ ф. 18 ПС 35/6 кВ Началово для электроснабжения жилого дома по ул. Дорожная, д. 3 в, п. Начало, Приволжский район, Астраханская обл. </t>
  </si>
  <si>
    <t>Строительство ВЛЗ-6 кВ, ВЛИ-0,38 кВ и установка ТП-6/0,4 кВ ф. 29 ПС 110/10 кВ Промстройматериалы для электроснабжения предприятия общественного питания (к/н 30:08:110102:479), расположенного по ул. Калинина, д. 21, с. Солянка, Наримановский район, Астраханская область.</t>
  </si>
  <si>
    <t>Строительство ЛЭП-0,4 кВ от РУ-0,4 кВ ТП 793 ф. 623 ПС 110/10-6 кВ Городская для электроснабжения насосной станции, расположенной по адресу: ул. В. Барсовой, г. Астрахань</t>
  </si>
  <si>
    <t>Строительство ЛЭП-0,4 кВ от РУ-0,4 кВ ТП 829 ф. 105 ПС 110/35/6 кВ Трикотажная для электроснабжения насосной станции, расположенной по адресу: ул. Минусинская, 2, г. Астрахань</t>
  </si>
  <si>
    <t>Строительство ВЛЗ-10 кВ, ВЛИ-0,38 кВ и установка СТП-10/0,4 кВ, ф.8 ПС110/10 кВ Камызяк, для электроснабжения нежилого помещения, расположенногов границах МО "Верхнекалиновский сельсовет", в 1 км. ниже ер. Поперечный, между автодорогой Камызяк- Кировский и р. Камызяк, Камызякский р-н, Астраханская обл.</t>
  </si>
  <si>
    <t>Строительство ВЛ-10 кВ, ВЛИ-0,38 кВ и установка ТП 10/0,4 кВ ф. 13, ПС 110/10 кВ Черный Яр-2 для электроснабжения объекта сельскохозяйственного производства, расположенного: Астраханская область, р-н Черноярский, с. Черный Яр, в 3,5км по направлению на север от с. Черный Яр</t>
  </si>
  <si>
    <t>Строительство ВЛ-10 кВ, ВЛИ-0,38 кВ и установка ТП-10/0,4 кВ, ф. 19 ПС 35/10 кВ Бударино для электроснабжения нежилой застройки, расположенной в 3,4 км юго – восточнее с. Песчаное, в 7,1 км. восточнее п. Лиман, р.п. Лиман, (к/н 30:07:251401:660), Лиманский район, Астраханская обл.</t>
  </si>
  <si>
    <t>Строительство ЛЭП-0,4 кВ от РУ-0,4 кВ ТП 250 ф. 27 ПС 35/6 кВ Стекловолокно для электроснабжения нежилого помещения, расположенного по адресу: ул. Савушкина, д. 12 а, г. Астрахань</t>
  </si>
  <si>
    <t>Строительство ВЛИ-0,4 кВ от ближайшей опоры ВЛИ-0,4 кВ ТП 396 ф. 615 ПС 110/10-6 кВ Царевская для электроснабжения гаража, расположенного по адресу: ул. Богдана Хмельницкого, г. Астрахань</t>
  </si>
  <si>
    <t>Строительство ВЛЗ-10 кВ, ВЛИ-0,38 кВ и установка КТП-10/0,4 кВ,  ф. 3 ПС 110/10 кВ Фунтово для электроснабжения жилых домов по  ул. Северная д. 30, д. 32, с. Водяновка, Приволжский р-н, Астраханская область</t>
  </si>
  <si>
    <t>Установка СТП-10/0,22 кВ для электроснабжения Автоматизиованной системы диспетчерского контроля и управления ПГБ по объекту "Газопроводы межпоселковые ГРС Ахтубинск 2- п. Джелга - р.п. Верхний Баскунчак - п. Средний Баскунчак - р.п. Нижний Баскунчак Ахтубинского района Астраханской области", п. Средний Баскунчак, Ахтубинский р-н, Астраханская обл.</t>
  </si>
  <si>
    <t>Строительство ВЛ-10 кВ и установка КТП-10/0,4 кВ, ВЛ-68 РП-2 ф. 27 ПС 110/10 кВ Фунтово для электроснабжения Нежилого помещения по ул. Кизанская д. 8, с. Карагали, Приволжский р-н, Астраханская обл.</t>
  </si>
  <si>
    <t>Строительство ВЛ-10 кВ и установка КТП-10/0,4 кВ, ф. 12 ПС 110/10 кВ Фунтово для электроснабжения садовых домов № 10, 21, 39, 41, 59, 79, 81, 99, 119, 121 на орошаемом участке "Фунтовский" 2-го северо-оборота, поле № 4, прилегает к восточной границе п. Кирпичного завода № 1, в 100 м восточнее бугра "Кызыл-Тобе" ДНТ "Царев", Приволжский р-н, Астраханская обл.</t>
  </si>
  <si>
    <t>Строительство ВЛ-6 кВ и установка ТП-6/0,4 кВ ф.16  ПС 35/6 кВ Началово для электроснабжения малоэтажной многоквартирной застройки по ул. Кедровая, 26,28,30,32,34, ул. Еловая, 25,27,29,31,33, с. Началово, Приволжский р-н., Астраханская обл.</t>
  </si>
  <si>
    <t>Строительство ВЛ-10 кВ, ф. 7, ПС 110/10 кВ Старица-2 для электроснабжения ЭУ складского помещения, по адресу с. Старица, 0,5км на запад от с. Старица, Черноярский р-н, Астраханская обл.</t>
  </si>
  <si>
    <t>Строительство ВЛ-10 кВ, ВЛИ-0,38 кВ и установка ТП-10/0,4 кВ ф. 16 ПС 110/35/10 кВ Володаровка для электроснабжения сельскохозяйственного производства, расположенного на участке «Полковничий» (к/н 30:02:000000:922) Володарский р-н, Астраханская обл</t>
  </si>
  <si>
    <t>Строительство ВЛ-6 кВ, ВЛИ-0,22 кВ и установка ТП-6/0,4 кВ от ближайшей опоры ВЛ-6 кВ ф. 5 ПС 220/110/35/6 кВ Баррикадная для электроснабжения станции катодной защиты СКЗ № 108 по адресу: с. Бахтемир, Икрянинский р-н, Астраханская обл.</t>
  </si>
  <si>
    <t>Строительство ВЛ-10 кВ и установка СТП-10/0,4 кВ, ф. 35 ПС 220/110/10 кВ Харабали для электроснабжения дома животновода, расположенного по адресу г. Харабали, в 43 км на северо-восток от г. Харабали, в 2 км на запад от кош. Аджин в границах МО г. Харабали, Харабалинский р-н, Астраханская обл.</t>
  </si>
  <si>
    <t xml:space="preserve"> Строительство ВЛ-10 кВ и установка ТП 10/0,4 кВ, ф.5,10 ПС110/10 Николо-Комаровка для электроснабжения трех трехэтажных 36 квартирных жилых домов расположенных по ул. Солнечная д.6, п. Стеклозавода, Приволжский район, Астраханская область</t>
  </si>
  <si>
    <t xml:space="preserve"> Строительство ВЛ-10 кВ и установка СТП-10/0,4 кВ, ф. 20 ПС 35/10 кВ Николаевка для электроснабжения сельского хозяйства, расположенного в 4,2 км северо-восточнее с. Николаевка, в 11,2 км юго-западнее п. Мирный,  Наримановский р-н, Астраханская об</t>
  </si>
  <si>
    <t>Установка ТП-10/0,4 кВ и строительство ВЛИ-0,38 кВ для электроснабжения земельного участка сельскохозяйственного назначения, расположенного в границах колхоза им. Ленина, от реки Каныча на северо-западе между участком Широкий и границей выпасов МО «Образцово-Травинский сельсовет», Камызякский р-н, Астраханская обл</t>
  </si>
  <si>
    <t>Строительство ВЛ-10 кВ, ВЛИ-0,38 кВ, установка ТП-10/0,4 кВ ф. 15 ПС 110/10 кВ Рождественка для электроснабжения КФХ, расположенного 14-16 км северо-восточнее с. Болхуны, участок между т. Шириметова и т. Зайцева, (к/н 30:01:020301:301), с. Болхуны, Ахтубинский р-н, Астраханская обл.</t>
  </si>
  <si>
    <t>Строительство ВЛ-10 кВ, ВЛИ-0,38 кВ и установка ТП-10/0,4 кВ ф. 22 ПС 110/10 кВ Рождественка для электроснабжения подсобного помещения, расположенного 13,5 км северо-восточнее с. Болхуны, (к/н 30:01:020301:444), с. Болхуны, Ахтубинский р-н, Астраханская обл.</t>
  </si>
  <si>
    <t>Строительство ВЛИ-0,4 кВ от опоры № 21, Л-3, ВЛ-0,4 кВ, КТП-46/250 кВА, ф. 21 ПС 220/110/10 кВ Харабали для электроснабжения жилого дома по мкр. Тепличный, д. 128, г. Харабали, Харабалинский р-н, Астраханская обл.</t>
  </si>
  <si>
    <t>Строительство ВЛИ-0,38 кВ от ближайшей опоры ВЛИ-0,38 кВ, КТП-928/100 кВА, ф. 17 ПС 110/35/10 кВ Тамбовка для электроснабжения жилого дома расположенного по адресу: мкр. Новый, д. 47, с. Тамбовка, Харабалинский р-н, Астраханская обл.</t>
  </si>
  <si>
    <t xml:space="preserve"> Строительство ВЛ-6 кВ и установка КТП-6/0,4 кВ, ф. 33 ПС 110/6 кВ Окрасочная для электроснабжения жилого дома, расположенного по адресу: ул. Рассветская д. 71, Наримановский р-н, п. Мирный, Астраханская обл.</t>
  </si>
  <si>
    <t>Строительство ВЛЗ-6 кВ, ЛЭП-0,4 кВ и установка ТП-6/0,4 кВ ф. 20 ПС 35/6 кВ Началово для электроснабжения Здания опытной сельскохозяйственной исследовательской станции, расположенного в мкр. Западный д. 100 «б», с. Началово, Приволжский р-н, Астраханская обл.</t>
  </si>
  <si>
    <t>Строительство ВЛ-6 кВ и установка КТП-6/0,4 кВ, ф. 18 ПС 35/6 кВ Началово для электроснабжения жилых домов в мкр. Южный, д. 22 и д,31, с. Началово, Приволжский р-н, Астраханская обл. (ориентировочная протяженность – 0,56 км, трансформаторная мощность - 0,1 МВА)</t>
  </si>
  <si>
    <t>Строительство ВЛ-6 кВ и установка КТП-6/0,4 кВ, ф. 3 ПС 35/6 кВ Началово для электроснабжения садового дома № 90, в с/т. Наладчик, Приволжский р-н, Астраханская обл.</t>
  </si>
  <si>
    <t xml:space="preserve">Строительство ВЛЗ-6 кВ, ВЛИ-0,38 кВ и установка КТП-6/0,4 кВ, ф. 23, ПС 35/6 кВ Октябрьская для электроснабжения жилых домов, расположенных по адресу: ул. Вольная, д. 98 и д. 99, с. Старокучергановка, Наримановский район, Астраханская область </t>
  </si>
  <si>
    <t xml:space="preserve">Строительство ВЛ-10 кВ и установка ТП 10/0,4 кВ ф.6 ПС 35/10 кВ Травино для электроснабжения нежилого помещения по ул. Гагарина, д. 15 А, с. Полдневое, Камызякский р-н, Астраханская обл. </t>
  </si>
  <si>
    <t>Строительство ВЛ-10 кВ и установка СТП-10/0,4 кВ, ф. 21 ПС 110/10 кВ Фунтово для электроснабжения Производственной базы расположенного, на участке №1 чек № 3 в 300 м от с. Фунтово-2, в 50 м, левого берега р. Царев, Приволжский р-н, Астраханская обл.</t>
  </si>
  <si>
    <t>Строительство ВЛ-10 кВ от ближайшей опоры ВЛ-10 кВ и установка ТП-10/0,4 кВ, ф. 20 ПС 110/10 кВ Енотаевка для электроснабжения животноводческой точки МО «Федоровский сельсовет», с Михайловка, Енотаевский р-н, Астраханская обл.</t>
  </si>
  <si>
    <t>Строительство ВЛ-10 кВ, ВЛИ-0,38 кВ и установка ТП-10/0,4 кВ, ф.2 ПС 110/10 кВ Чаганская для электроснабжения жилого дома по ул. Дачная, д. 44 В, с. Чаган, Камызякский р-н., Астраханская обл.</t>
  </si>
  <si>
    <t>Строительство ВЛЗ-6 кВ, КЛ-0,4 кВ и установка ТП-6/0,4 кВ ф. 27 ПС 110/6 кВ Окрасочная для электроснабжения производственной базы, расположенного по адресу:                    ул. Элистинская 17е, с. Солянка, Наримановский р-н, г. Астрахан</t>
  </si>
  <si>
    <t>Строительство ВЛ-10 кВ, ВЛИ-0,38 кВ и установка ТП-10/0,4 кВ ф.20 ПС 220/110/35/10 кВ Лиман для электроснабжения нежилого помещения, расположенного в 2,3 км северо-западнее с. Промысловка, в 1,5 км юго-восточнее с. Яндыки, (к/н 30:07:000000:660), с. Промысловка, Лиманский р-н., Астраханская область.</t>
  </si>
  <si>
    <t>Строительство ВЛ-10 кВ и установка КТП-10/0,4 кВ, ф. 13 ПС 110/10 кВ Фунтово для электроснабжения садовых домов № 2 ,3, 4, 9, 10 в с/т. «Строитель» и жилого дома по ул. Строительная д. 9 с. Яксатово, Приволжский р-н, Астраханская обл. (ориентировочная протяженность - 
0,16 км, трансформаторная мощность - 0,16 мВА)</t>
  </si>
  <si>
    <t>Строительство ВЛ-10 кВ и установка СТП-10/0,4 кВ, ВЛ-10 РП Растопуловка ф. 3, 15 ПС 110/10 кВ Растопуловка для электроснабжения жилого дома по ул. Сеитовская, д. 57, с. Растопуловка, Приволжский р-н, Астраханская обл.</t>
  </si>
  <si>
    <t>Строительство ВЛ-10 кВ, ВЛИ-0,38 кВ и установка ТП-10/0,4 кВ, ф. 13 ПС 110/10 кВ Ленино для электроснабжения рыбной фермы, расположенной в 0,5 км западнее п. Промысловый, Енотаевский район, Астраханская область.</t>
  </si>
  <si>
    <t>Строительство ВЛЗ-10 кВ и установка ТП-10/0,4 кВ, ф.8 ПС 110/10 кВ Рождественка для электроснабжения подсобного помещения примерно в 3 км по направлению на юго-восток от ориентира с. Болхуны, район точки «Теплицы», (уч. б/н. к/н: 30:01:020201:28), с. Болхуны, Ахтубинский р-н, Астраханская обл</t>
  </si>
  <si>
    <t>Строительство ВЛ-10 кВ, установка ТП-10/0,4 кВ от ближайшей опоры ВЛ-10 кВ, ф. 5 ПС 110/10 кВ Ленино для электроснабжения животноводческой фермы на 5,3 км северо-западнее села Табун-Арал, с. Табун-Арал, Енотаевский р-н, Астраханская обл</t>
  </si>
  <si>
    <t>Строительство ВЛИ-0,4 кВ, ВЛЗ-6 кВ и установка ТП 6/0,4 ф.23 ПС 35/6 Октябрьская для электроснабжения детского сада, расположенного в границах между ул. Морская и Комсомольская, уч б/н (к/н:30:08:000000:906), с. Старокучергановка, Наримановский р-н, Астраханская обл.</t>
  </si>
  <si>
    <t>Строительство ВЛ-10 кВ, ВЛИ-0,38 кВ и установка ТП-10/0,4 кВ ф. 10 ПС 110/10 кВ Озерное для электроснабжения Холодильного оборудования(производство сельскохозяйственной продукции)расположенного с. Сергино, 1,6 км, западнее автодороги Икряное-Восточное 0,25 км, южнее ильменя Кисин 1,1 км, Икрянинский р-н, Астраханская обл.</t>
  </si>
  <si>
    <t>Строительство ВЛ-10 кВ и установка СТП-10/0,4 кВ, ф. 21 ПС 110/10 кВ Фунтово для электроснабжения Фермерского хозяйства расположенного, МО "Фунтовский сельсовет", в 1,3 км северо-восточнее с. Фунтово-1, в 0,2 км севернее с. Фунтово-2, Приволжский р-н, Астраханская обл.</t>
  </si>
  <si>
    <t>Строительство ВЛЗ-6кВ, ЛЭП-0,4кВ и установка ТП-6/0,4кВ ф.17 ПС 35/6кВ Началово для электроснабжения жилых домов, расположенных (которые будут распологаться) по ул.Сосновая уч.1, 2, 11, 14, 20, 21, 23, 29, пер.Сосновый уч.2, 7, 8, ул.Речная уч.1, 2, 12, 20, ул.Лесная уч.1, 11, 19, Сельское поселение Трехпротокский сельсовет, с.Три Протока, Приволжский р-н, Астраханская обл.</t>
  </si>
  <si>
    <t xml:space="preserve">Строительство ВЛ-10 кВ, ВЛИ-0,38 кВ и установка ТП-10/0,4 кВ ф.15 ПС 35/10 кВ Новинка  для электроснабжения производственной базы, расположенной  в  с. Алтынжар, колхоз им. Курмангазы, в 1,2 км к западу от с. Камардан, в 2,7 км к востоку от с. Алтынжар , Володарский р-н, Астраханская обл.  </t>
  </si>
  <si>
    <t>Строительство ВЛЗ-6 кВ, ВЛИ-0,38 кВ и установка КТП-6/0,4 кВ, ф. 5, ПС 35/6 кВ Началово для электроснабжения жилого дома на орошаемом участке «Садовый», примыкающий к южной границе с. Началово, в 1350 м восточнее левого берега ерика Черепашка, Приволжский р-н, Астраханская область</t>
  </si>
  <si>
    <t>Строительство ВЛЗ-10 кВ, ВЛИ-0,38 кВ и установка ТП-10/0,4 кВ ф.15 ПС 110/10 кВ Стройиндустрия для электроснабжения земельного участка для производства сельскохозяйственной продукции   по адресу: Астраханская обл. Наримановский район, с. Рассвет в 9,7 км севернее-восточнее пос. Тинаки- 2ые(к/н 30:08:100201:163), (ориентировочная протяженность ВЛЗ-10 кВ – 0,015 км, ориентировочная протяженность ВЛИ-0,38 кВ – 0,015 км, ориентировочная мощность – 0,25 МВА)</t>
  </si>
  <si>
    <t>Строительство ВЛ-10 кВ, ВЛИ-0,4 кВ и установка ТП-10/0,4 кВ от ближайшей опоры ВЛ-10 кВ РП-6 ВЛ-82 ф. 5 ПС 110/10 кВ Николо-Комаровка для электроснабжения жилых домов, расположенных в 100 м и в 10 м восточнее п. Первое Мая на развилке рек Волга-Кизань, в 400 м от левого берега р. Волга, в 150 м от правого берега р. Кизань, Приволжский р-н, Астраханская обл.</t>
  </si>
  <si>
    <t>Строительство ВЛ-10 кВ, ВЛИ-0,38 кВ и установка ТП-10/0,4 кВ ф.18 ПС 110/10 кВ Новинская для электроснабжения земельного участка сельскохозяйственного назначения в колхозе им. Дзержинского, на правом берегу реки Николаевская, до слияния с ер. Дмитричева, правее пруда Песчанный (к/н 30:05:190207:43), Камызякский р-н., Астраханская обл.</t>
  </si>
  <si>
    <t>Строительство ВЛ-10 кВ, ВЛИ-0,38 кВ и установка ТП-10/0,4 кВ ф.14 ПС 110/35/10 кВ ЦРП для электроснабжения садового дома в с/т «Ветерок» завода холодильного оборудования, д.1, Приволжский р-н., Астраханская обл.</t>
  </si>
  <si>
    <t>Строительство ВЛЗ-6 кВ ВЛИ-0,38 кВ и установка ТП-6/0,4 кВ ф. 33 ПС 110/6 кВ Окрасочная для электроснабжения производственного здания по адресу: Астраханская обл. Наримановский район, п. Трусово, ул. Школьная, д. 37 И (к/н 30:08:120122:332)</t>
  </si>
  <si>
    <t>Строительство ВЛ-10 кВ, ВЛИ-0,38 кВ и установка ТП-10/0,4 кВ, ф. 19 ПС 110/10 кВ Табола - 1-й ввод; строительство ВЛИ-0,38 кВ от РУ-0,4 ЗТП 38 ф. 17 ПС 110/10 Табола - 2-й ввод, для электроснабжения учреждения дошкольного, начального и среднего общего образования, расположенного по ул. Трусова, з/у 52 «А», г. Камызяк, Камызякский р-н, Астраханская обл.</t>
  </si>
  <si>
    <t>Установка КТП-6/0,4 кВ  и строительство ВЛИ-0,38 кВ от опоры № 9/4 Л-1, ф. 16 ПС 35/6 кВ Началово для электроснабжения Крестьянско-фермерского хозяйства на орошаемом участке «болдинский», в 760 м. от правого берега р. Прямая Болда, примыкает к западной границе с. Началово, Приволжский район, Астраханская обл. (Ориентировочная протяженность – 0,15 км; ориентировочная мощность трансформатора – 0,16 МВА)</t>
  </si>
  <si>
    <t>Строительство ВЛ-6 кВ, ВЛИ-0,38 кВ и установка КТП-6/0,4 кВ ф. 17 ПС 110/6 кВ Ахтуба для электроснабжения жилого дома (стройплощадка), расположенного по ул. Южная, участок 9, г. Ахтубинск, Астраханская обл.</t>
  </si>
  <si>
    <t>Строительство ВЛЗ-10 кВ, ВЛИ-0,38 кВ от РУ-0,4 кВ и установка ТП-10/0,4 кВ ф.2 ПС 35/10 кВ Линейная для электроснабжения производственного здания по адресу: Астраханская обл. Наримановский район, с. Линейное, ул. Привокзальная (к/н 30:08:060104:4), (ориентировочная протяженность ВЛЗ-10 кВ - 0,015 км, ориентировочная протяженность ВЛИ-0,38 кВ - 0,015 км, ориентировочная мощность - 0,25 МВА)</t>
  </si>
  <si>
    <t>Строительство ВЛ-10 кВ, ВЛИ-0,38 кВ и установка ТП-10/0,4 кВ ф.17 ПС 110/10 кВ Новинская для электроснабжения земельного участка под личное подсобное хозяйство по ул.Рыбацкая, д.25, п.Станья, Камызякский р-н., Астраханская обл. (ориентировочная протяженность ВЛ-10 кВ – 0,06 км, ориентировочная протяженность ВЛИ-0,38 кВ – 0,008 км, ориентировочная мощность – 0,16 МВА)</t>
  </si>
  <si>
    <t xml:space="preserve">Строительство ВЛ-10 кВ, ВЛИ-0,38 кВ и установка ТП-10/0,4 кВ ф.20 ПС 220/110/35/10 кВ Лиман для электроснабжения насосной станции, расположенной в 8,2 км юго-западнее п.Лиман, в 1,8 км южнее с. Промысловка, (к/н 30:07:240801:709), р.п. Лиман, Лиманский р-н., Астраханская область. </t>
  </si>
  <si>
    <t>Строительство ВЛ-10 кВ и установка ТП-10/0,4 кВ, ф. 21 ПС 35/10 кВ Бирюковка для электроснабжения паромной переправы (левый берег) расположенной в п. Бушма, подъезд от автодороги Астрахань-Зеленга к населенному пункту (к.н.30:09:000000:624), Приволжский р-н, Астраханская обл.</t>
  </si>
  <si>
    <t>Строительство ВЛЗ-10 кВ и установка КТП-10/0,4 кВ, ф. 13 ПС 110/10 кВ Бузанская для электроснабжения Дома культуры, расположенного по адресу: ул. Мира, п. Верхний Бузан, Красноярский р-н, Астраханская обл.</t>
  </si>
  <si>
    <t>Строительство ВЛ-10 кВ и установка КТП-10/0,4 кВ ф. 17 ПС 110/10 кВ Икряное для электроснабжения базы отдыха, расположенной по адресу: с. Сергиевка, МО "Сергиевский сельсовет", правый берег р. Бахтемир, в 2-х км южнее с. Сергиевка, Икрянинский р-н, Астраханская обл. (ориентировочная протяженность – 0,990 км, ориентировочная  мощность – 0,16 МВА)</t>
  </si>
  <si>
    <t>Строительство ВЛ-10 кВ от ближайшей опоры ВЛ-10 кВ ф. 9 ПС 110/10 кВ Камызяк - 1-й ввод; ВЛ-10 кВ от ближайшей опоры ВЛ-10 кВ ф. 10 ПС 110/10 кВ Камызяк - 2-й ввод, для электроснабжения нежилого помещения по ул. Ульянова, д. 26, г. Камызяк, Камызякский р-н, Астраханская обл.</t>
  </si>
  <si>
    <t>Строительство ЛЭП-10кВ и установка ТП-10/0,4кВ ф. 17, ПС 110/35/10кВ Сасыколи для электроснабжения МБОУ «Средняя общеобразовательная школа с. Сасыколи им. Г. Коноплева», расположенной по ул. 50 лет Победы, д.2а, с. Сасыколи Харабалинский р-н, Астраханская обл.</t>
  </si>
  <si>
    <t>Строительство ВЛИ-0,38 кВ от ближайшей опоры ВЛИ-0,38 кВ СТП 1756 ф. 4 ПС 110/35/10 кВ ЦРП для электроснабжения садового дома, расположенного по адресу: с/т «Декоратор», совхоза «Декоративные культуры», уч-к. 48А, Приволжский район, г. Астрахань</t>
  </si>
  <si>
    <t>Строительство ВЛИ-0,38 кВ от ближайшей опоры  ВЛИ-0,38 кВ КТП 1398 ф. 9 ПС 35/6 кВ Трусовская для электроснабжения садового дома, расположенного по адресу: уч. 21, СТ «Полет», Трусовский р-н, г. Астрахань.</t>
  </si>
  <si>
    <t>Строительство ВЛИ-0,38 кВ от проектируемой опоры ВЛИ-0,38 кВ ТП 1626 ф. 7 ПС 110/6 кВ Окрасочная для электроснабжения садового дома, расположенного по адресу: ул. Северная, уч. 57, СОТ «Полет», Трусовский р-н, г. Астрахань</t>
  </si>
  <si>
    <t>Строительство ВЛИ-0,38 кВ от опоры № 12, Л1, ВЛИ-0,38 кВ ТП 1347 ф. 6 ПС 110/35/6 кВ Лесная для электроснабжения земельного участка, расположенного по адресу: с. Солянка, д. 5А, Наримановский район, Астраханская обл.</t>
  </si>
  <si>
    <t>Строительство ВЛИ-0,38 кВ от РУ-0,4 кВ ТП 1434 ф. 9 ПС 35/6 кВ Трусовская для электроснабжения земельного участка, расположенного по адресу: ул. Николаевское шоссе, д. 4 "е", с. Солянка, Наримановский р-н, Астраханская обл.</t>
  </si>
  <si>
    <t>Строительство ЛЭП-0,4 кВ от РУ-0,4 кВ ТП 766 ф. 32 ф. 35 ПС 110/10 кВ Кири-Кили для электроснабжения нежилого помещения, расположенного по адресу: ул. Аксакова, д. 7а, пом. 2, Ленинский р-н, г. Астрахань</t>
  </si>
  <si>
    <t xml:space="preserve">Строительство ВЛЗ-10 кВ, ВЛИ-0,38 кВ и установка КТП-10/0,4 кВ, ф. 20 ПС 110/10 кВ Стройиндустрия для электроснабжения жилого дома, расположенного по ул. Полевая, д. 23 «а», МЖС «Наримановская», Наримановский р-н, Астраханская область </t>
  </si>
  <si>
    <t>Строительство ВЛИ -0,38 кВ от РУ-0,4 кВ ТП-712, ф. 20 ПС 110/10 кВ Стройиндустрия для электроснабжения жилого дома по ул. Дальняя, д. 4, МЖС «Наримановский», Наримановский р-н, Астраханская обл.</t>
  </si>
  <si>
    <t>Строительство ВЛ-0,4 кВ от РУ-0,4 кВ, КТПн-4, ф. 12 ПС 110/10-10 кВ Заводская для электроснабжения нежилого помещения по ул. Волжская, д. 4, корп. Д, г. Нариманов, Наримановский р-н., Астраханская обл.</t>
  </si>
  <si>
    <t>Строительство ВЛИ-0,38 кВ от ближайшей опоры ВЛ-0,4 кВ ТП-516 ВЛ-16 РП-9, ф. 12 ПС 110/10 кВ Фунтово для электроснабжения гаража по ул. Гаражная, 67, с. Осыпной Бугор, Приволжский р-н, Астраханская обл.</t>
  </si>
  <si>
    <t>Строительство ВЛИ-0,38 кВ от проектируемой опоры ВЛИ-0,38 кВ проектируемой КТП-6/0,4 кВ, ф. 10 ПС 110/6 кВ Судостроительная для электроснабжения жилого дома, расположенного по адресу: садовое общество «Механизатор», уч. 61, Советский р-н, г. Астрахань</t>
  </si>
  <si>
    <t>Строительство ВЛИ-0,38 кВ от ближайшей опоры ВЛИ-0,38 кВ  ТП 1177 ф. 10 ПС 110/6 кВ Судостроительная для электроснабжения садового дома, расположенного по адресу: уч. 59, с/т «Механизатор» при ВПУ-23, Советский р-н, г. Астрахань</t>
  </si>
  <si>
    <t>Строительство ВЛИ-0,38 кВ от проектируемой опоры ВЛИ-0,38 кВ проектируемой СТП-6/0,4 кВ, ф. 10 ПС 110/6 кВ Судостроительная для электроснабжения садового дома, расположенного по адресу: уч. б/н (к/н 30:12:030258:8), с/т «Актер» Астраханского государственного драмтеатра, Советский район, г. Астрахань, Астраханская обл.</t>
  </si>
  <si>
    <t>Строительство ВЛИ-0,38 кВ от РУ-0,4 кВ ТП 554 ф. 407 ПС 35/6 кВ Нефтебаза для электроснабжения Холодильной камеры, расположенной по адресу: ул. Руставелли, д. 72 а, г. Астрахань, Астраханская обл.</t>
  </si>
  <si>
    <t xml:space="preserve">Строительство ВЛИ-0,38 кВ от проектируемой опоры ВЛИ-0,38 кВ проектируемой ТП 6/0,4 кВ ф. 606 ПС 110/10/6 кВ Южная для электроснабжения осветительных и отопительных приборов, расположенного по адресу: ул. Рождественского, д. 20, г. Астрахань </t>
  </si>
  <si>
    <t>Строительство ВЛ-6 кВ и установка СТП-6/0,4 кВ, ф. 18 ПС 35/6 кВ Началово для электроснабжения жилого дома в мкр. Южный д. б/н, с. Началово, Приволжский р-н, Астраханская обл.</t>
  </si>
  <si>
    <t>Строительство ВЛИ-0,38 кВ от ближайшей опоры № 23 Л2 ВЛИ-0,38 кВ ТП 66 ф. 13 ПС 110/6 кВ Судостроительная для электроснабжения жилого дома (к/н з/у 30:12:030139:481), расположенного по адресу: пер. Тепличный, Советский район, г. Астрахань</t>
  </si>
  <si>
    <t>Строительство ВЛИ-0,38 кВ от ближайшей опоры ВЛИ-0,38 кВ КТП 1398 ф. 9 ПС 35/6 кВ Трусовская для электроснабжения садового дома, расположенного по адресу: ул. Персиковая, д. 25, СНТ «Полет», Трусовский р-н, г. Астрахань</t>
  </si>
  <si>
    <t>Строительство ВЛИ-0,38 кВ от проектируемой опоры ВЛИ-0,38 кВ ТП 1626 ф. 7 ПС 110/6 кВ Окрасочная для электроснабжения жилого дома, расположенного по адресу: уч. 36, СТ «Авиатор» при в/ч 13685, Трусовский р-н, г. Астрахань</t>
  </si>
  <si>
    <t>Строительство ВЛИ-0,38 кВ от проектируемой опоры ВЛИ-0,38 кВ КТП 1398 ф. 9 ПС 35/6 кВ Трусовская для электроснабжения жилого дома, расположенного по адресу: проезд Михаила Ефимова, д. 25, с/т «Полет», Трусовский р-он, г. Астрахань</t>
  </si>
  <si>
    <t>Строительство ВЛИ-0,38 кВ от проектируемой опоры ВЛИ-0,38 кВ ТП 1626 ф. 7 ПС 110/6 кВ Окрасочная для электроснабжения садового дома, расположенного по адресу: ул. Северная,   уч. 43, СОТ «Полет», Трусовский р-н, г. Астрахань.</t>
  </si>
  <si>
    <t>Строительство ВЛИ-0,38 кВ от ближайшей опоры ВЛ-0,4 кВ, КТП-552, ф. 4, ПС 110/10 кВ Камызяк для электроснабжения жилого дома по ул. им. А.А. Кононенко, д. 18, г.  Камызяк, Камызякский р-н., Астраханская обл.</t>
  </si>
  <si>
    <t>Строительство ВЛИ-0,38 кВ от опоры проектируемой ВЛИ-0,38 кВ проектируемой КТП-10/0,4 кВ, ВЛ-10 РП-Растопуловка ф. 3,15 ПС 110/10 кВ Растопуловка для электроснабжения жилого дома по ул. Сеитовская, д.49, с. Растопуловка, Приволжский р-н, Астраханская обл.</t>
  </si>
  <si>
    <t>Строительство ВЛИ-0,38 кВ от РУ-0,4 кВ ТП-834, ф. 16 ПС 35/6 кВ Началово для электроснабжения жилого дома в мкр. Дальний д. 47, Приволжский р-н, Астраханская обл.</t>
  </si>
  <si>
    <t>Строительство ВЛИ-0,38 кВ от РУ-0,4 кВ ТП 129 ф. 7 ПС 110/35/10 кВ Первомайская для электроснабжения насосной станции, расположенной по адресу: с/т «Электрик», расположенное на р. Кривая Болда, правый берег, Ленинский р-н, г. Астрахань</t>
  </si>
  <si>
    <t>Строительство ВЛ-10 кВ от опоры № 22 отпайки 25 ВЛ-10 кВ, ВЛИ-0,38 кВ и установка ТП-10/0,4 кВ ф. 9 ПС 110/10 кВ Старица-2 для электроснабжения земельного участка, расположенного в 3 км по направлению на юго-восток от с. Ступино, Черноярский р-н, Астраханская обл.</t>
  </si>
  <si>
    <t>Строительство ВЛИ-0,38 кВ от ближайшей опоры ВЛИ-0,38 кВ ТП 81 ф. 16 ПС 35/6 кВ Кировская для электроснабжения садового дома, расположенного по адресу: уч. № 58, с/т «Коммунальник», совхоза «Декоративные культуры», Приволжский р-н, г. Астрахань»</t>
  </si>
  <si>
    <t>Строительство ВЛЗ-6 кВ, ВЛИ-0,38 кВ и установка КТП-6/0,4 кВ, ф. 5 ПС 35/6 кВ Октябрьская для электроснабжения дома культуры по пер. Колхозный д. 8 «а», с. Биштюбинка, Наримановский р-н, Астраханская область</t>
  </si>
  <si>
    <t>Строительство ВЛИ-0,38 кВ и установка КТП-6/0,4 кВ, ф. 10  ПС 110/6 кВ Судостроительная для электроснабжения жилого дома, расположенного по адресу: ул. Природная 3-й проезд, д. 15, Советский р-н, г. Астрахань</t>
  </si>
  <si>
    <t>Строительство ВЛИ-0,38 кВ от ближайшей опоры ВЛ-0,4 кВ, ТП-841 ВЛ-82 РП-6 Береговая ф. 5,10 ПС 110/10 кВ Николо-Комаровка для электроснабжения жилого дома расположенного в МО «Татаробашмаковский сельсовет», в 30 метрах от правого берега р. Кизань, в 400 метрах севернее с. Татарская Башмаковка, Приволжский р-н, Астраханская обл.</t>
  </si>
  <si>
    <t>Строительство ВЛИ-0,38 кВ от РУ-0,4 кВ СТП 1752 ф. 16 ПС 35/6 кВ Кировская для электроснабжения жилого строения, расположенного по адресу: СНТ Ломбард, ул. Тихореченская, д. 58, Кировский р-н, г. Астрахань</t>
  </si>
  <si>
    <t>Строительство ВЛИ-0,38 кВ от проектируемой опоры ВЛИ-0,38 кВ ТП 1505 ф. 52 ПС 110/6 кВ Судостроительная для электроснабжения земельного участка, расположенного по адресу: уч-к б/н (к/н 30:12:032107:42), с/т «Авангард» ССЗ 30 лет Октября, Советский р-он, г. Астрахань</t>
  </si>
  <si>
    <t>Строительство ВЛИ-0,38 кВ от РУ-0,4 кВ ТП 298 ф. 4  ПС 110/6 кВ Судостроительная для электроснабжения жилого дома, расположенного по адресу: пер. 9-й Ульяновский, д. 19, Советский район, г. Астрахань</t>
  </si>
  <si>
    <t>Строительство ВЛ-6 кВ, ВЛИ-0,38 кВ и установка ТП 6/0,4 кВ ф. 29, ПС 110/10 кВ Промстройматериалы для электроснабжения здания розничной продажи по ул. Пионерская, д. 10 а, с. Солянка, Наримановский р-н, Астраханская обл.</t>
  </si>
  <si>
    <t>Строительство ВЛ-10 кВ, ВЛИ-0,38 кВ и установка ТП 10/0,4 кВ ф. 11, ПС 110/10 кВ Соленое Займище для электроснабжения земельного участка по адресу: 2 км по направлению на север от с. Соленое Займище, Черноярский р-н, Астраханская обл.</t>
  </si>
  <si>
    <t>Строительство ВЛИ-0,38 кВ от ближайшей опоры ВЛ-0,4 кВ ТП-763 ф.21 ПС 35/6 кВ Началово для электроснабжения жилого дома по ул. Проездная, д.6 А, п. Начало, Приволжский р-н, Астраханская обл.</t>
  </si>
  <si>
    <t xml:space="preserve">Строительство ВЛИ-0,38 кВ от ближайшей опоры ВЛИ-0,38 кВ, Л-2, ТП-703, ВЛ-7 РП-Растопуловка ф. 3,15 ПС 110/10 кВ Растопуловка для электроснабжения жилого дома по ул. Кадыргалия Азербаева, д. 2 в, с. Растопуловка, Приволжский р-н, Астраханская обл. </t>
  </si>
  <si>
    <t>Строительство ВЛИ-0,38 кВ от ближайшей опоры ВЛ-0,4 кВ Л-1 КТП-715 ф. 10 ПС 110/10 кВ Чаганская для электроснабжения ИЖС по ул. Кирова, д. 3Б, с.Иванчуг, Камызякский р-н, Астраханская обл.</t>
  </si>
  <si>
    <t>Строительство ВЛИ-0,38 кВ от опоры № 8, Л-1, ВЛИ-0,38 кВ ТП 1626 ф. 7 ПС 110/6 кВ Окрасочная для электроснабжения садовых домов, расположенных по адресу: СНТ "Полет", уч. 278 и пер.1-й Мечтателей, д. 1, Трусовский район, г. Астрахань</t>
  </si>
  <si>
    <t>Строительство ВЛИ-0,38 кВ от ближайшей опоры ВЛ-0,4 кВ ТП-40, ф. 9 ПС 110/10 кВ Фунтово для электроснабжения жилого дома по ул. Кутузова, д.17, п. Кирпичного Завода №1, Приволжский р-н, Астраханская обл.</t>
  </si>
  <si>
    <t>Строительство ВЛИ-0,4 кВ от ближайшей опоры ВЛ-0,4кВ, КТП-849кВА ф.26 ПС 220/110/10 кВ Харабали для электроснабжения жилого дома по ул.Спортивная, д.49, г.Харабали, Харабалинский р-н, Астраханская область</t>
  </si>
  <si>
    <t>Строительство ВЛИ-0,38 кВ от опоры №12 Б, Л-1, ВЛ-0,4кВ, КТП-38 ф.3 ПС 110/35/10 кВ Тамбовка для электроснабжения жилого дома, расположенного по ул.Горького, д.8 В, с.Тамбовка, Харабалинский р-н, Астраханская область</t>
  </si>
  <si>
    <t>Строительство ВЛИ-0,4 кВ от ближайшей опоры ВЛ-0,4кВ, КТП-38 ф.3 ПС 110/35/10 кВ Тамбовка для электроснабжения жилого дома по ул.Горького, д.8 Б, с.Тамбовка, Харабалинский р-н, Астраханская область</t>
  </si>
  <si>
    <t>Строительство ВЛИ-0,4 кВ от опоры №38, Л-1, ВЛ-0,4кВ, КТП-28/160 кВА, ф.14 ПС 35/10/6 кВ Присельская  для электроснабжения магазина по ул. Придорожная, д.1, п.Бугор,  Харабалинский р-н, Астраханская область</t>
  </si>
  <si>
    <t>Строительство ВЛИ-0,38 кВ от ближайшей опоры № 9 ВЛ-0,4 кВ  КТП-710, ф. 33 ПС 110</t>
  </si>
  <si>
    <t>Строительство ВЛИ-0,38 кВ от РУ-0,4 кВ ТП-710 ф. 33 ПС 110/6 кВ Окрасочная для электроснабжения жилого дома по ул. Вольная, д. 3, п. Мирный, Наримановский р-н, Астраханская обл.</t>
  </si>
  <si>
    <t>Строительство ВЛИ-0,38 кВ от РУ-0,4 кВ ТП 710 ф. 33  ПС 110/6 кВ Окрасочная для электроснабжения жилых домов, расположенных по адресу: ул. Вязниковская, д. 42, д. 44, п. Мирный, Наримановский район, Астраханская область</t>
  </si>
  <si>
    <t>Строительство ВЛИ-0,38 кВ от ближайшей опоры ВЛ-0,4 кВ КТП-488, ф. 33 ПС 110/6 кВ Окрасочная для электроснабжения жилого дома по ул. Астраханская, д. 19 «а», п. Мирный, Наримановский р-н, Астраханская обл.</t>
  </si>
  <si>
    <t xml:space="preserve"> Строительство ВЛИ-0,38 кВ от опоры №5 Л-2 ВЛИ-0,4кВ ф.33 ПС 110/6 кВ Окрасочная для электроснабжения жилого дома, расположенного по адресу: ул. Весенняя, д. 16, п. Мирный, Наримановский р-н, Астраханская обл.</t>
  </si>
  <si>
    <t>Строительство ВЛИ-0,38 кВ от опоры №9 Л-2 ВЛ-0,4 кВ ТП 199 ф. 52 ПС 110/6 кВ Судостроительная для электроснабжения жилого дома, расположенного по адресу: ул. Дорожная, д. 32 А, с. Карагали, Приволжский р-н, Астраханская обл.</t>
  </si>
  <si>
    <t>Строительство ВЛИ-0,4 кВ от РУ-0,4 кВ КТП-488, ф. 33 ПС 110/6 кВ Окрасочная для электроснабжения жилого дома по ул. Шоссейная, д. 3 «б», п. Мирный, Наримановский р-н, Астраханская обл.</t>
  </si>
  <si>
    <t>Строительство ВЛЗ-10 кВ, ВЛИ-0,38 кВ и установка ТП-10/0,4 кВ, ф. 12 ПС 110/10 кВ Фунтово для электроснабжения жилого дома по ул. Короткая д. 3, п. Кирпичного завода №1, Приволжский р-н, Астраханская обл.</t>
  </si>
  <si>
    <t>Строительство ВЛИ-0,38 кВ от ближайшей опоры ВЛИ-0,38 кВ ТП 1505 ф. 52 ПС 110/6 кВ Судостроительная для электроснабжения жилого дома, расположенного по адресу: с/т «Портовик-2» Астраханского порта Волжского объединенного речного пароходства, дом 44, Советский р-н, г. Астрахань</t>
  </si>
  <si>
    <t>Строительство ВЛИ-0,38 кВ от ближайшей опоры ВЛИ-0,38 кВ ТП-428, ВЛ-68 РП-2 ф. 27 ПС 110/10 кВ Фунтово для электроснабжения садового дома в с/т «Нефтяник», уч. 28, Приволжский р-н, Астраханская обл.</t>
  </si>
  <si>
    <t>Строительство ВЛИ-0,38 кВ от ближайшей опоры ВЛИ-0,38 кВ ТП 108 ф. 37 ПС 110/6 кВ Судостроительная для электроснабжения садового дома, расположенного по адресу: ул. Ровной, уч-к 35, с/т «На страже» при УВД АО Советский район, г. Астрахань</t>
  </si>
  <si>
    <t>Строительство ВЛИ-0,38 кВ от ближайшей опоры ВЛ-0,4 кВ ТП 750 ф. 203 ПС 110/35/6 кВ Трикотажная для электроснабжения магазина, расположенного по адресу: ул. 3-я Зеленгинская, д. 13 «а», Кировский р-н, г. Астрахань</t>
  </si>
  <si>
    <t>Строительство ЛЭП-0,4 кВ от РУ-0,4 кВ ТП 1568 ф. 109, ф. 210 ПС 110/35/6 кВ Трикотажная для электроснабжения жилого дома, расположенного по адресу: ул. Балашовская, д. 48, Кировский район, г. Астрахань</t>
  </si>
  <si>
    <t>Строительство ВЛИ-0,38 кВ от опоры ВЛ-0,4 ТП-74 ф. 1 ПС 110/10 кВ Рождественка для электроснабжения подсобного помещения примерно в 2 км по направлению на юго-восток от ориентира с. Ново-Николаевка, с. Ново-Николаевка, Ахтубинский р-н, Астраханская обл.</t>
  </si>
  <si>
    <t>Строительство ВЛИ-0,38 кВ от ближайшей опоры ВЛИ-0,38 кВ КТП 1398 ф. 9 ПС 35/6 кВ Трусовская для электроснабжения садовых домов, расположенных по адресу: ул. Счастья, д. 13, д. 15, СНТ «Полет», Трусовский р-н, г. Астрахань</t>
  </si>
  <si>
    <t>Строительство ВЛИ-0,38 кВ от проектируемой опоры ВЛИ-0,38 кВ КТП 1626 ф. 7 ПС 110/6 кВ Окрасочная для электроснабжения садового дома, расположенного по адресу: ул. Розовая, уч. 10, СТ «Полет», Трусовский район, г. Астрахань</t>
  </si>
  <si>
    <t>Строительство ВЛИ-0,38 кВ от ближайшей опоры ВЛИ-0,38 кВ ТП 462 ф. 7 ПС 110/35/10 кВ Первомайская для электроснабжения жилого дома, расположенной по адресу: пер. 2-й Турбазовский, д. 27, Ленинский р-н, г. Астрахань</t>
  </si>
  <si>
    <t>Строительство ВЛИ-0,38 кВ от РУ-0,4 кВ ТП-156, ф. 611 ПС 110/10-6 кВ Городская для электроснабжения магазина по ул. Ленина д. 68Б, с. Три Протока, Приволжский р-н, Астраханская обл.</t>
  </si>
  <si>
    <t>Строительство ВЛИ-0,38 кВ от ближайшей опоры ВЛ-0,4 кВ ТП-841 ВЛ-82 РП-6 ф. 5, 10 ПС 110/10 кВ Николо-Комаровка для электроснабжения жилого дома по ул. Летняя, д. 2, п. Первое Мая, Приволжский р-н, Астраханская обл.</t>
  </si>
  <si>
    <t>Строительство ВЛИ-0,38 кВ от проектируемой опоры ВЛИ-0,38 кВ проектируемой КТП-10/0,4 кВ, ф. 18 ПС 110/35/10 кВ Первомайская для электроснабжения садового дома в с/т «Болдинское», расположенное за пос. Янго-Аул, уч. 40, Ленинский район, г. Астрахань, Астраханская обл.</t>
  </si>
  <si>
    <t>Строительство ВЛЗ-6 кВ, ВЛИ-0,38 кВ и установка СТП-6/0,4 кВ, ф. 6, 28 ПС 35/6 кВ Стекловолокно для электроснабжения гаража, расположенного по адресу: пер. Смоляной, д. 1а, Гаражный кооператив «Заря», блок I, бокс 15, Ленинский р-н, г. Астрахань</t>
  </si>
  <si>
    <t>Строительство ВЛ-10 кВ, ВЛИ-0,38 кВ и установка ТП-10/0,4 кВ ф. 16 ПС 110/35/10 кВ Володаровка для электроснабжения сельскохозяйственного производства, расположенного на участке «Полковничий» (к/н 30:02:000000:922) Володарский р-н, Астраханская обл.</t>
  </si>
  <si>
    <t>Строительство ВЛИ-0,38 кВ от РУ-0,4 кВ ТП 1425, ф. 37 ПС 110/6 кВ Судостроительная для электроснабжения садового дома, расположенного по ул. 1-я Затонская, д. 8, Советский район, г. Астрахань</t>
  </si>
  <si>
    <t>Строительство ЛЭП-0,4 кВ от РУ-0,4 кВ ТП 683 ф. 117 ПС 110/10/6 кВ Городская для электроснабжения жилого дома, расположенного по адресу: ул. Николая Островского, д. 162, корп. 1, Советский р-н, г. Астрахань</t>
  </si>
  <si>
    <t>Строительство ВЛИ-0,38 кВ от РУ-0,4 кВ ТП 233 ф. 612 ПС 110/10-6 кВ Северная для нежилого помещения, расположенного по адресу: ул. Бабушкина, д. 92/ Набережная 1 Мая, д. 135, Кировский район, г. Астрахань</t>
  </si>
  <si>
    <t>Строительство ЛЭП-0,4 кВ от РУ-0,4 кВ проектируемой КТП-6/0,4 кВ, ф. 18 ПС 35/6 кВ ЖБК для электроснабжения нежилого помещения, расположенного по адресу: ул. Рыбинская, д. 9, Ленинский р-н, г. Астрахань</t>
  </si>
  <si>
    <t xml:space="preserve">Строительство ВЛИ-0,38 кВ от опоры № 1/19, Л4, ВЛИ-0,38 КТП 1435 ф. 9 ПС 35/6 кВ Трусовская для электроснабжения земельного участка, расположенного по адресу: пер. Казанский, д. 4, п. Пригородный, Наримановский р-н, Астраханская обл. </t>
  </si>
  <si>
    <t>Строительство ВЛ-10 кВ, ВЛИ-0,38 кВ и установка КТП-10/0,4 кВ, ф. 18 ПС 110/10 кВ Красный Яр для электроснабжения жилых домов, расположенных по ул. Строительная д. 29, д. 30, с. Забузан, Красноярский р-н, Астраханская обл.</t>
  </si>
  <si>
    <t>Строительство ВЛЗ-6 кВ, КЛ-6 кВ, ВЛИ-0,38 кВ и установка КТП-6/0,4 кВ, ф. 9 ПС 35/6 кВ Трусовская для электроснабжения жилых домов, расположенных по адресу: ул. Пригородная, д. 8А, ул. 4-я Пригородная, д.6, с. Солянка, Наримановский р-н, Астраханская обл.</t>
  </si>
  <si>
    <t xml:space="preserve"> Строительство ВЛИ-0,38 кВ от ближайшей опоры ВЛИ-0,38 кВ ТП-779, ф. 21 ПС 35/6 кВ Началово для электроснабжения жилого дома в мкр. Садовый, д. 138, с. Началово, Приволжский р-н, Астраханская обл</t>
  </si>
  <si>
    <t>Строительство ВЛИ-0,38 кВ от ближайшей опоры ВЛ-0,4 кВ ТП-742, ф. 20 ПС 35/6 кВ Началово для электроснабжения жилых домов в С/Т «Обувщик-2» Астраханской обувной фабрики, уч.79,29 и ул. Дениса Давыдова д.39 с. Началово, Приволжский р-н, Астраханская обл.</t>
  </si>
  <si>
    <t>Строительство ВЛИ-0,38 кВ от ближайшей опоры ВЛ-0,4 кВ ТП-742, ф. 20 ПС 35/6 кВ Началово для электроснабжения садовых домов в с/т «Обувщик-2» Астраханской обувной фабрики, уч.66,94 с. Началово, Приволжский р-н, Астраханская обл.</t>
  </si>
  <si>
    <t>Строительство ВЛИ-0,38 кВ от ближайшей опоры ВЛ-0,4 кВ ТП-779, ф. 21 ПС 35/6 кВ Началово для электроснабжения жилого дома в мкр. Садовый, д. 98, с. Началово, Приволжский р-н, Астраханская обл.</t>
  </si>
  <si>
    <t xml:space="preserve"> Строительство ВЛИ-0,38 кВ от ближайшей опоры ВЛИ-0,38 кВ ТП-742, ф. 20 ПС 35/6 кВ Началово для электроснабжения жилого дома по ул. Бородинская, д. 2 А, с. Началово, Приволжский р-н, Астраханская обл.</t>
  </si>
  <si>
    <t>Строительство КЛ-6кВ, ВЛИ-0,38кВ и установка КТП-6/0,4кВ, ф.21, ПС 35/6кВ Трусовская для электроснабжения зданий, расположенных по адресу: ул.Дзержинского, д.80, литер 22; 27; 39; 39а; уч.б/н (к/н 30:12:040841:315) Трусовский р-н г.Астрахань</t>
  </si>
  <si>
    <t>Строительство ВЛИ-0,38 кВ от проектируемой опоры ВЛИ-0,38 кВ проектируемой КТП-10/0,4 кВ, ф. 18 ПС 110/35/10 кВ Первомайская для электроснабжения садового дома, расположенного по адресу: уч. 218, с/т Болдинское, расположенное в районе п. Янго-Аул, Ленинский р-н, г. Астрахань</t>
  </si>
  <si>
    <t>Строительство ВЛИ-0,38 кВ от проектируемой опоры ВЛИ-0,38 кВ проектируемой КТП-10/0,4 кВ, ф.18 ПС 110/35/10 кВ Первомайская для электроснабжения садового дома, расположенного по адресу:  уч. 207, с/т Болдинское, расположенное в районе п. Янго-Аул, Ленинский р-н, г.Астрахань</t>
  </si>
  <si>
    <t>Строительство ЛЭП-0,4 кВ от РУ-0,4 кВ КТП 124 ф. 29 ПС 110/35/10 кВ Первомайская для электроснабжения жилого дома, расположенного по адресу: ул. 1-я Болдинская, д. 8, Ленинский р-н, г. Астрахань</t>
  </si>
  <si>
    <t>Строительство ВЛИ-0,38 кВ от проектируемой опоры ВЛИ-0,38 кВ проектируемой КТП-10/0,4 кВ, ф. 18 ПС 110/35/10 кВ Первомайская для электроснабжения садового дома, расположенного по адресу: уч. 247, с/т Болдинское, расположенное в районе п. Янго-Аул, Ленинский р-н, г. Астрахань</t>
  </si>
  <si>
    <t>Строительство ВЛИ-0,38 кВ от проектируемой опоры ВЛИ-0,38 кВ КТП 462 ф. 7 ПС 110/35/10 кВ Первомайская для электроснабжения жилого дома, расположенного по адресу: пер. 1-й Турбазовский, д. 13, Ленинский р-н, г. Астрахань</t>
  </si>
  <si>
    <t>Строительство ВЛИ-0,38 кВ от ближайшей опоры ВЛИ-0,38 кВ ТП 1008, ф. 11 ПС 35/6 кВ Трусовская для телекоммуникационного оборудования, расположенного по адресу: ул. 5-я Керченская, д. 12, литер А, Трусовский район, г. Астрахань, Астраханская обл.</t>
  </si>
  <si>
    <t xml:space="preserve">Строительство ЛЭП-0,4 кВ от РУ-0,4 кВ ТП 828 ф. 413 ПС 110/35/6 Трикотажная для электроснабжения автомойки, расположенной по адресу: уч. б/н (к/н 30:12:020997:128), ул. Медиков, Ленинский р-н, г. Астрахань </t>
  </si>
  <si>
    <t>Строительство ВЛИ-0,38 кВ от ближайшей опоры ВЛ-0,4 кВ ТП-744 ВЛ-66 РП-2 ф. 27 ПС 110/10 кВ Фунтово для электроснабжения жилого дома по ул. Береговая, д. 1, с.Карагали, Приволжский р-н, Астраханская обл.</t>
  </si>
  <si>
    <t>Строительство ВЛИ-0,38 кВ от ближайшей опоры ВЛИ-0,38 кВ, ТП-8-1, ф. 12 ПС 110/10 кВ Заводская для электроснабжения жилого дома в г. Нариманов, пер. Мирный, 4</t>
  </si>
  <si>
    <t>Строительство ЛЭП-0,4 кВ от РУ-0,4 кВ ТП 868 ф. 413 ПС 110/35/6 кВ Трикотажная для электроснабжения нежилого здания, расположенного по адресу: ул. 11 Красной Армии/ул. Куликова, д. 75, Кировский район, г. Астрахань</t>
  </si>
  <si>
    <t>Строительство ВЛИ-0,38 кВ от ближайшей опоры ВЛ-0,4 кВ ТП 199 ф. 52 ПС 110/6 кВ Судостроительная для электроснабжения нежилого здания, расположенного по адресу: ул. Зеленая, с. Карагали, Приволжский р-н, г.Астрахань</t>
  </si>
  <si>
    <t>Строительство ВЛ-10 кВ, ВЛИ-0,38 кВ и установка СТП 10/0,4 кВ, ф.15, ПС 110/10 кВ Николо-Комаровка для электроснабжения жилого дома по ул.Сельская, д.40А, п.Волго-Каспийский, Камызякский р-н, Астраханская обл.</t>
  </si>
  <si>
    <t>Строительство ВЛ-10 кВ, ВЛИ-0,38 кВ и установка ТП-10/0,4 кВ, ф.6 ПС 35/10 кВ Травино для электроснабжения производственной базы ООО «Северо-Каспийская рыбная компания» (к/н 30:05:150204:330), расположенной в г.Камызяк, Камызякский район, Астраханская обл.</t>
  </si>
  <si>
    <t>Установка ТП-10/0,4 кВ и строительство ВЛИ-0,38 кВ для электроснабжения земельного участка сельскохозяйственного назначения, расположенного в границах колхоза им. Ленина, от реки Каныча на северо-западе между участком Широкий и границей выпасов МО «Образцово-Травинский сельсовет», Камызякский р-н, Астраханская обл.</t>
  </si>
  <si>
    <t>Строительство ВЛ-10 кВ, ВЛИ-0,38 кВ и установка ТП-10/0,4 кВ ф.6 ПС 110/10 кВ Черный Яр-2 для электроснабжения земельного участка по ул. Костякова, (к/н 30:11:130201:4877), с. Черный Яр, Черноярский р-н, Астраханская обл.</t>
  </si>
  <si>
    <t>Строительство ВЛЗ-6 кВ, ВЛИ-0,38 кВ и установка ТП-6/0,4 кВ ф. 29 ПС 110/10/6 кВ Промстройматериалы для электроснабжения жилых домов по ул. Пионерская, д. 2а/21, д. 2а/38, д. 2а/37 с. Солянка, Наримановский район, Астраханская обл.</t>
  </si>
  <si>
    <t>Строительство ВЛ-10 кВ, ВЛИ-0,38 кВ и установка CТП-10/0,4 кВ ф. 11 ПС 110/10 кВ Икряное для электроснабжения жилых домов, расположенных по ул. Некрасова, д. 68, д. 78, д. 100, с. Бахтемир, Икрянинский р-н, Астраханская обл. (ориентировочная протяженность – 0,756 км, ориентировочная  мощность – 0,045 МВА</t>
  </si>
  <si>
    <t>Строительство ВЛИ-0,38 кВ от РУ-0,4 кВ, ТП-761, ф. 14 ПС 110/10 кВ Фунтово для электроснабжения жилого дома по  ул. 40 лет ВЛКСМ, д. 144а, п. Кирпичного Завода № 1, Приволжский р-н, Астраханская об</t>
  </si>
  <si>
    <t>Строительство ВЛИ-0,38 кВ от ближайшей опоры ВЛИ-0,38 кВ ТП-18 ВЛ-13 РП-9, ф. 12, 35 ПС110/10 кВ Фунтово для электроснабжения садового дома в с/т Железнодорожник, расположенного в районе Татарского кладбища по Фунтовскому шоссе, уч. 5 Советский р-н,                      г. Астрахань</t>
  </si>
  <si>
    <t>Строительство ЛЭП-10 кВ и установка СТП 10/0,4 кВ ф. 7 ПС 35/10 кВ Мултаново для электроснабжения ЛПХ, расположенного на правом берегу р. Васильевка 5.0 км, 5.6 км и 6.1 км на юго-восток от с. Мултаново 7.0 км, 6.3 км и 5.5 км на запад от с. Блиново, Володарский р-н, Астраханская обл.</t>
  </si>
  <si>
    <t>Строительство ВЛИ-0,38 кВ от РУ-0,4 кВ и установка КТП-10/0,4 кВ, ф. 12 ПС 110/10 кВ Фунтово для электроснабжения жилого дома по ул. Кооперативная, д. 11, п. Кирпичного завода № 1, Приволжский район, Астраханская область</t>
  </si>
  <si>
    <t>Строительство ВЛИ-0,38 кВ от РУ-0,4 кВ КТП-5 ф.7 ПС 35/6 Началово для электроснабжения здания делового управления по ул. Астраханская, д.48а, с.Началово, Приволжский район, Астраханская обл.</t>
  </si>
  <si>
    <t>Строительство ВЛИ-0,38 кВ от ближайшей опоры ВЛ-0,4 кВ ТП 523 ф. 22 ПС 35/6 кВ Началово для электроснабжения жилого дома по ул. Садовая, уч. 8, с/т «Монолит СМТ №1 ТСО «Астраханстрой», Приволжский р-н, Астраханская обл.</t>
  </si>
  <si>
    <t>Строительство ВЛ-10 кВ, ВЛИ-0,38 кВ и установка ТП-10/0,4 кВ ф.11 ПС 110/10 кВ Фунтово для электроснабжения крестьянско-фермерского хозяйсства (к/н 30:09:120701:87), расположенного в МО "Евпраксинский сельсовет", примыкающий к южной границе с.Евпраксино, в 100м от правого берега р.Болда, с.Евпраксино, Приволжский район, Астраханская обл. (ориентировочная протяженость ВЛЗ- 0,01км, ВЛИ-0,01км, КТП)</t>
  </si>
  <si>
    <t>Строительство ВЛИ-0,38 кВ от РУ-0,4 кВ ТП 620, ф. 627 ПС 110/10-6 кВ Царевская для электроснабжения нежилого помещения по ул. Моздокская, д. 65, дол. соб. 1/2, Советский район, г. Астрахань (ориентировочная протяженность - 0,3 км).</t>
  </si>
  <si>
    <t>Строительство ВЛЗ-10 кВ, ВЛИ-0,38 кВ и установка ТП-10/0,4 кВ, ф. 21, ПС 35/10 кВ Бирюковка для электроснабжения КФХ, расположенных на участке Яр-Яманцуг в 2,5 км юго-восточнее с. Яманцуг, в 50 м от правого берега р. Бушма, Приволжский р-н, Астраханская область</t>
  </si>
  <si>
    <t>Строительство ВЛИ-0,38 кВ от ближайшей опоры ВЛИ-0,38 кВ ТП 294 ф. 16 ПС 35/6 кВ Трусовская для электроснабжения жилого дома, расположенного по адресу: ул. Клинская, д. 48, Трусовский р-н, г. Астрахань</t>
  </si>
  <si>
    <t>Строительство ВЛИ-0,38 кВ от проектируемой опоры  ВЛИ-0,38 кВ проектируемой КТП-6/0,4 кВ, ф. 9 ПС 35/6 кВ Трусовская для электроснабжения жилого здания, расположенного по адресу: ул. 4-я Пригородная, д. 12 «а», с. Солянка, Наримановский р-н, Астраханская обл.</t>
  </si>
  <si>
    <t>Строительство ВЛИ-0,38 кВ от ближайшей опоры ВЛИ-0,38 кВ ТП 1398 ф.9 ПС 35/6 кВ Трусовская для электроснабжения садового дома, расположенного по адресу: ул.Северная, уч.11, СОТ «Полет», Трусовский район, г.Астрахань</t>
  </si>
  <si>
    <t>Строительство ВЛИ-0,38 кВ от ближайшей опоры ВЛИ-0,38 кВ КТП-576, ф. 611 ПС 110/10-6 кВ Городская для электроснабжения жилого дома по ул. Садовая, д. 39, с. Три протока, Приволжский р-н, Астраханская обл. (ориентировочная протяженность – 0,15 км)</t>
  </si>
  <si>
    <t>Строительство ВЛИ-0,38 кВ от ближайшей опоры ВЛИ-0,38 кВ ТП-741 ф. 20 ПС 35/6 кВ Началово для электроснабжения жилого дома по ул. Невская, д. 11, с. Началово, Приволжский р-н, Астраханская обл.</t>
  </si>
  <si>
    <t>Строительство ВЛИ-0,38 кВ от ближайшей опоры ВЛИ-0,38 кВ ТП-520, ф. 20, ПС 35/6 кВ Началово для электроснабжения жилого дома по ул. Родниковая, д. 14, с. Началово, Приволжский р-н, Астраханская обл.</t>
  </si>
  <si>
    <t>Строительство ВЛИ-0,38 кВ от опоры № 6, Л4, ВЛ-0,4 кВ ТП 406 ф. 621 ПС 110/10-6 кВ Царевская для электроснабжения телекоммуникационного оборудования, расположенного по адресу: ул. Магаданская, д. 34, Советский р-н, г. Астрахань</t>
  </si>
  <si>
    <t>Строительство ВЛИ-0,38 кВ от ближайшей опоры ВЛ-0,4 кВ ТП-788, ВЛ-9 РП- Растопуловка ф. 3, 15 ПС 110/10 кВ Растопуловка для электроснабжения жилого дома по ул. Степная,  д.11, с. Растопуловка, Приволжский р-н, Астраханская обл</t>
  </si>
  <si>
    <t>Строительство ВЛИ-0,38 кВ от ближайшей опоры ВЛИ-0,38 кВ ТП-664 ф. 46 ПС 110/10 кВ Кири-Кили для электроснабжения жилого дома по ул. Новая, д. 9, п. Пойменный, Приволжский р-н, Астраханская обл.</t>
  </si>
  <si>
    <t>Строительство ВЛИ-0,38 кВ от ближайшей опоры ВЛ-0,4 кВ ТП-770, ф. 35 ПС 110/10 кВ Фунтово для электроснабжения жилого дома по ул. Баренцева, д.3, п. Кирпичного Завода №1, Приволжский р-н, Астраханская обл.</t>
  </si>
  <si>
    <t>Строительство ВЛИ-0,38 кВ от РУ-0,4 кВ ТП-355, ф.33 ПС 110/6 кВ Окрасочная для электроснабжения жилого дома по ул. Зеленая, д.14, п. Мирный, Наримановский р-н, Астраханская обл</t>
  </si>
  <si>
    <t xml:space="preserve"> Строительство ВЛИ-0,38 кВ от РУ-0,4 кВ ТП-710, ф. 33 ПС 110/6 кВ Окрасочная для электроснабжения жилого дома по ул. Полынная, д. 16, п. Мирный, Наримановский р-н, Астраханская обл.</t>
  </si>
  <si>
    <t xml:space="preserve">Строительство ЛЭП-0,4 кВ от РУ-0,4 кВ ТП 1152 ф. 51 ПС 110/10 кВ Кири-Кили для электроснабжения здания клуба, расположенного по адресу: ул. 1-я Железнодорожная, уч. № 6, Ленинский р-н, г. Астрахань </t>
  </si>
  <si>
    <t>Строительство КЛ-6 кВ, ЛЭП-0,4 кВ и установка ТП-6/0,4 кВ, ф. 41 ПС 110/6 кВ Судостроительная для электроснабжения предприятия общественного питания, расположенного по адресу: пер. 2-й Ровный, д. 5 «б», Советский р-н, г. Астрахань</t>
  </si>
  <si>
    <t>Строительство ВЛЗ-6 кВ, ВЛИ-0,38 кВ и установка ТП-6/0,4 кВ, ф. 33 ПС 110/6 кВ Окрасочная для электроснабжения «Храма Воскресения Христово» по ул. Весенняя д. 50 «в», п. Трусово, Наримановский р-н, Астраханская обл</t>
  </si>
  <si>
    <t>Строительство ЛЭП-0,4 кВ от РУ-0,4 кВ ТП 859 ф. 19 ПС 110/6 кВ Восточная для электроснабжения объекта придорожного сервиса, расположенного по адресу: ул. Джона Рида, д. 37, Советский р-н, г. Астрахань.</t>
  </si>
  <si>
    <t xml:space="preserve">Строительство ВЛ-6 кВ, ЛЭП-0,4 кВ и установка МТП-6/0,4 кВ, ф. 10 ПС 110/6 кВ Судостроительная для электроснабжения садовых домов, расположенных по адресу: с/т «Металлист» Астраханского завода Металлоконструкций, уч. 39, уч. 40, уч. 41, Советский район, г. Астрахань
</t>
  </si>
  <si>
    <t>Строительство ВЛИ-0,38 кВ от РУ-0,4 кВ СТП 1616 ф. 9 ПС 35/6 кВ Трусовская для электроснабжения земельного участка, расположенного по адресу: ул. 1-я Пригородная, д. 3, Наримановский р-н, г. Астрахань, Астраханская об</t>
  </si>
  <si>
    <t>Строительство ВЛИ-0,22 кВ от ближайшей опоры ВЛ-0,4 кВ ТП 332 ф. 605 ПС 110/10/6 кВ Южная для электроснабжения гаража, расположенного по адресу: ул. 3-я Рыбацкая, д. 5 «а», блок 4, бокс 60, Советский р-н, г. Астрахань</t>
  </si>
  <si>
    <t>Строительство ВЛИ-0,38 кВ от ближайшей опоры ВЛИ-0,38 кВ ТП-563, ф. 611, ПС 110/10-6 кВ Городская для электроснабжения жилого дома по ул. Зеленая, д. 3, с. Три Протока, Приво</t>
  </si>
  <si>
    <t xml:space="preserve">Строительство ВЛИ-0,38 кВ от ближайшей опоры ВЛИ-0,38 кВ ТП 1505, ф. 52 ПС 110/6 кВ Судостроительная для электроснабжения жилого дома, расположенного по адресу: ул. 1-я Томатная, д. 22, Советский район, г. Астрахань </t>
  </si>
  <si>
    <t xml:space="preserve">Строительство ВЛИ-0,38 кВ от ближайшей опоры ВЛИ-0,38 кВ ТП 972 ф. 23 ПС 110/6 кВ Судостроительная для электроснабжения садового дома, расположенного по адресу: уч. 56, с/т Союз расположенное по ул. 9-я Литейная, Советский р-н, г. Астрахань </t>
  </si>
  <si>
    <t xml:space="preserve">Строительство ВЛЗ-6 кВ, ВЛИ-0,38 кВ и установка КТП-6/0,4 кВ, ф. 23, ПС 35/6 кВ Октябрьская для электроснабжения жилых домов, расположенных по адресу: ул. Вольная, д. 98 и д. 99, с. Старокучергановка, Наримановский район, Астраханская область  </t>
  </si>
  <si>
    <t>Строительство ВЛИ-0,38 кВ от ближайшей опоры ВЛ-0,4 кВ Л-1 КТП-670 ф.18  ПС 110/10  кВ Джакуевка для электроснабжения жилого дома по ул. Солнечная, д. 54  с. Волжское, Наримановский р-н, Астраханская обл.</t>
  </si>
  <si>
    <t>Строительство ВЛЗ-6 кВ, ВЛИ-0,38 кВ и установка ТП-6/0,4 кВ, ф. 29 ПС 110/6 кВ Вододелитель для электроснабжения базовой станции телефонной связи уч. б/н. к/н: 30:08:010501, г. Нариманов, Наримановский р-н, Астраханская обл.</t>
  </si>
  <si>
    <t>Строительство ВЛИ-0,38 кВ от ближайшей опоры ВЛ-0,4 кВ, КТП-120, ф. 11 ПС 35/10 кВ Тумак для электроснабжения магазина по ул. Заречная, д. 88, с. Сахма, Володарский р-н, Астраханская обл.</t>
  </si>
  <si>
    <t>Строительство ВЛИ-0,38 кВ от РУ-0,4 кВ КТП-33, ф. 17, ПС 110 кВ Енотаевка для электроснабжения здания школы по ул. Мусаева, д. 30, с. Енотаевка, Енотаевский р-н, Астраханская обл.</t>
  </si>
  <si>
    <t>Строительство ВЛИ-0,38 кВ от ближайшей опоры ВЛ-0,4 кВ, ф. 17 ПС 35/6 кВ Началово для электроснабжения жилого дома в с/т «Электрик-2» Астраханских электрических сетей, д. 102, Приволжский р-н, Астраханская обл</t>
  </si>
  <si>
    <t>Строительство ВЛИ-0,38 кВ от опоры проектируемой ВЛИ-0,38 кВ, ТП-835, ф. 21 ПС 35/10 кВ Бирюковка для электроснабжения жилого дома по ул. Тепличная, д. 2, с. Бирюковка, Приволжский р-н, Астраханская обл.</t>
  </si>
  <si>
    <t>Строительство ВЛИ-0,38 кВ от ближайшей опоры ВЛИ-0,38 кВ ТП-447, ф. 18 ПС 35/6 кВ Началово для электроснабжения нестационарного торгового объекта и телекоммуникационного оборудования на ул.Килинчинское шоссе, д.20А и д.24, с.Началово, Приволжский р-н, Астраханская обл</t>
  </si>
  <si>
    <t>Строительство ВЛИ-0,38 кВ от ближайшей опоры ВЛ-0,4 кВ, ТП-115, ф. 611 ПС 110/10-6 кВ Городская для электроснабжения садового дома на участке № 41, в с/т. «Рыбовод» ЦНИОРХа, Приволжский р-н, Астраханская обл.</t>
  </si>
  <si>
    <t>Строительство ЛЭП-0,4 кВ от РУ-0,4 кВ проектируемой МТП-6/0,4 кВ, ф. 10 ПС 110/6 кВ Судостроительная для электроснабжения садовых домов, расположенных по адресу: уч. 5, уч. 10, с/т «Металлист» завода Металлоконструкций, Советский район, г. Астрахань (ориентировочная протяженность ЛЭП-0,4 кВ; КЛ-0,4 кВ - 0,09 км; ВЛИ-0,38 кВ - 0,135)</t>
  </si>
  <si>
    <t xml:space="preserve">Строительство ЛЭП-0,4кВ от РУ-0,4кВ ТП336 ф.10 ПС 110/6кВ ГРУ 6 кВ АГРЭС для электроснабжения нежилого помещения расположенного по адресу: ул. Яблочкова д.1а помещение 89а г. Астрахань Астраханская область Российская Федерация </t>
  </si>
  <si>
    <t xml:space="preserve">Строительство ЛЭП-0,4кВ от РУ-0,4кВ ТП742 ф.4 ПС110/35/10 кВ ЦРП для электроснабжения магазина, расположенного по адресу: мкр. Солнечный 3 В п. Новоначаловский,Приволжский р-н, Астраханская обл </t>
  </si>
  <si>
    <t>Строительство ВЛИ-0,38 кВ от ближайшей опоры ВЛИ-0,38 кВ КТП 1746 ф. 55 ПС 110/10 кВ Кири-Кили, для электроснабжения гаража, расположенного по адресу: ул. Автозаправочная, д. 14, блок Д, бокс 1а ГК «Идель», г. Астрахань</t>
  </si>
  <si>
    <t>Строительство ВЛИ-0,38 кВ от опоры № 12/3,Л-1,ВЛ-0,4 кВ ТП -141 ф.14 ПС 110/35/10 кВ Володаровка для электроснабжения жилого дома по ул. Степная, д.33, с. Разино, Володарский р-н, Астраханская обл.</t>
  </si>
  <si>
    <t>СтроительствоЛЭП-0,4 кВ от РУ-0,4 кВ ТП 613 ф. 605 ПС 110/10-6 кВ Северная дляэлектроснабжения нежилого помещения, расположенного по адресу: ул.Ахшарумова, д. 127, Советский р-н, г. Астрахань</t>
  </si>
  <si>
    <t>Установка СТП-10/0,22 кВ для электроснабжения Автоматизированной системы диспетчерского контроля и управления ПГБ по объекту:«Газопроводы межпоселковые ГРС Кочковатка-с.Кочковатка-с.Сасыколи-п.Бугор-с.Михайловка с отводом на Чапчачи»с.Сасыколи, Харабалинский р-н, Астраханская обл.</t>
  </si>
  <si>
    <t>Строительство ВЛИ-0,38 кВ от опоры ВЛ-0,4 кВ Л-2ТП-551 ф. 9 ПС 220/110/35/10 кВ Лиман для электроснабжения жилого дома по ул. Матросова, д. 6К, р.п. Лиман, Лиманский р-н, Астраханская обл. 70</t>
  </si>
  <si>
    <t>Строительство ВЛ-10 кВ, ВЛИ-0,38 кВ  и установка КТП-10/0,4 кВ, ф. 4 ПС 220/110/35/10 кВ Лиман для электроснабжения жилого дома, по ул. И. Приходько, рп. Лиман, Лиманский р-н, Астраханской обл.</t>
  </si>
  <si>
    <t>Строительство ВЛ-10 кВ, ВЛИ-0,38 кВ и установка ТП-10/0,4 кВ ф.9 ПС 110/10 кВ Черный Яр-2 для электроснабжения земельного участка (к/н 30:11:130201:4823), расположенного в 1 км на северо-запад, в районе машинного канала КАРОС, с.Черный Яр, Черноярский р-н, Астраханская обл.</t>
  </si>
  <si>
    <t>Строительство ЛЭП-0,4 кВ от РУ-0,4 кВ ТП 683 ф. 117 ПС 110/10/6 кВ Городская для электроснабжения рекламной конструкции-цифровой билборд формата 3х6 м, расположенного по адресу: ул. Николая Островского, д. 147 (поз. 1), Советский р-н, г. Астрахань</t>
  </si>
  <si>
    <t>Строительство ВЛ-10 кВ, ВЛИ-0,38 кВ и установка ТП-10/0,4 кВ, ВЛ-13 РП-6 Береговая, ф.5 ПС 110/10 кВ Николо-Комаровка для электроснабжения производства сельскохозяйственной продукции на орошаемом участке «Присельский», в 1,31 км юго-западнее с. Татарская Башмаковка и в 160 м. по левой стороне от автодороги Астрахань-Травино, Приволжский р-н, Астраханская обл.</t>
  </si>
  <si>
    <t>Строительство ВЛИ-0,38 кВ от ближайшей опоры ВЛИ-0,38кВ ТП 1452, ф.13 ПС 110/6 кВ Судостроительная для электроснабжения жилого дома, расположенного по адресу: ул.Каширская/ ул.6-я Котельная, Советский район, г.Астрахань, Астраханская обл.</t>
  </si>
  <si>
    <t>Строительство ВЛИ-0,38 кВ от ближайшей опоры ВЛИ-0,38 кВ ТП-307, ВЛ-14 РП-9 ф. 12 ПС 110/10 кВ Фунтово для электроснабжения жилого дома, по ул. Школьная д.86, с. Осыпной Бугор, Приволжский р-н, Астраханская обл.</t>
  </si>
  <si>
    <t>Строительство ВЛИ-0,38кВ от ближайшей опоры ВЛ-0,4 кВ ТП-841 ВЛ-82 РП-6 ф.5,10 ПС 110/10 кВ Николо-Комаровка для электроснабжения жилых домов расположенных в МО "Татаробашмаковский сельсовет", в 30м от правого берега р.Кизань, в 400м севернее с.Татарская Башмаковка, (к/н 30:09:160106:243), (к/н 30:09:160106:246), с.Татарская Башмаковка, Приволжский р-н, Астраханская обл</t>
  </si>
  <si>
    <t>Строительство ВЛИ-0,38 кВ от проектируемой опоры ВЛИ-0,38 кВ ТП-1505, ф. 52, ПС 110/6 кВ Судостроительная для электроснабжения жилого дома, расположенного по адресу: пер. 2-й Алтайский, д. 18, тер. СНТ "Портовик-2", Советский р-н, г. Астрахань</t>
  </si>
  <si>
    <t>Строительство ВЛИ-0,38 кВ от ближайшей опоры ВЛИ-0,38 кВ ТП 50 ф. 6 ПС 35/6 кВ Прогресс для электроснабжения телекоммуникационного оборудования, расположенного по адресу: ул. Савушкина, д. 34, Ленинский р-н, г. Астрахан</t>
  </si>
  <si>
    <t>Строительство ВЛИ-0,38 кВ от ближайшей опоры ВЛ-0,4 кВ ТП-832 ВЛ-82 РП-6 Береговая ф. 5, 10, ПС 110/10 кВ Николо-Комаровка для электроснабжения жилого дома по ул. Тенистая, д. 19, п. Ассадулаево, Приволжский р-н, Астраханская обл.</t>
  </si>
  <si>
    <t>Строительство ВЛИ-0,38 кВ от ближайшей опоры  ВЛИ-0,38 кВ ТП 332 ф. 605 ПС 110/10/6 кВ Южная для электроснабжения гаража, расположенного по адресу: ул. 3-я Рыбацкая, д. 5а, Гаражный кооператив № 90, блок 4, бокс 53, г. Астрахань</t>
  </si>
  <si>
    <t>Строительство ЛЭП-0,4 кВ от РУ-0,4 кВ ТП 193 ф. 55 ПС 110/10 Кири-Кили для электроснабжения магазина, расположенного по адресу:  ул. Бабаевского, д. 62, Ленинский р-н, г. Астрахань</t>
  </si>
  <si>
    <t>Строительство ЛЭП-0,4 кВ от РУ-0,4 кВ ТП 735 ф. 11 ПС 110/6 кВ Окрасочная для электроснабжения производственной базы, расположенной по адресу: ул. 5-я Керченская, д. 8 в, Трусовский р-н, г. Астрахан</t>
  </si>
  <si>
    <t>Строительство ВЛ-6 кВ, ЛЭП-0,4 кВ и установка КТП-6/0,4 кВ ф.2, ПС 35/6 кВ Кировская для электроснабжения жилых домов, расположенных по адресу: уч. б/н (к/н 30:12:010039:133), уч. б/н (к/н 30:12:010735:123), уч. б/н (к/н 30:12:010735:115) в районе ул. Началовское Шоссе, Кировский р-н., г. Астрахань</t>
  </si>
  <si>
    <t xml:space="preserve">Строительство ВЛИ-0,38 кВ от РУ-0,4 кВ ТП-442 ф. 5 ПС 35/6 кВ Началово для электроснабжения административного здания, расположенного в с. Началово, ул. Килинчинская, д. 18А, Приволжский р-н, Астраханская обл.      </t>
  </si>
  <si>
    <t xml:space="preserve">Строительство ВЛИ-0,38 кВ от ближайшей опоры ВЛИ-0,38 кВ ТП 1505 ф. 52 ПС 110/6 кВ Судостроительная для электроснабжения садового дома, расположенного по адресу:  с/т «Монолит» АО «Стромм», участок 38, Советский район, г. Астрахань </t>
  </si>
  <si>
    <t xml:space="preserve">Строительство КЛ-0,4 кВ от РУ-0,4 кВ КТП-76 ф. 29 ПС 110/10/6 кВ Промстройматериалы для электроснабжения административного здания по ул. Магистральная, д. 28,  с. Солянка, Наримановский р-н, Астраханская обл.  </t>
  </si>
  <si>
    <t xml:space="preserve">Строительство ВЛИ-0,38 кВ от РУ-0,4 кВ КТП-76 ф. 29 ПС 110/10/6 кВ Промстройматериалы для электроснабжения магазина по ул. Магистральная, д.26, с. Солянка, Наримановский р-н, Астраханская обл.  </t>
  </si>
  <si>
    <t>Строительство ВЛИ-0,38 кВ от ближайшей опоры ВЛ-0,4 кВ КТП-20 ф. 20 ПС 35/10 кВ Николаевка для электроснабжения рыбоводного участка Ильмень Передовой, расположенного по адресу: ильмень Передовой, с.Николаевка, Наримановский р-н, Астраханская обл.</t>
  </si>
  <si>
    <t>Строительство ВЛИ-0,38 кВ от ближайшей опоры ВЛИ-0,38 кВ ТП 1501 ф.41 ПС 110/6 кВ Судостроительная для элекктроснабжения садового дома, расположенного по адресу: проезд Аэропортовский, д.31, г. Астрахань</t>
  </si>
  <si>
    <t>Строительство 2ЛЭП-0,4 кВ от РУ-0,4 кВ, установка силовых трансформаторов в ТП 1125 ф. 9, ф. 6 ПС 35/6 кВ Прогресс для электроснабжения земельного участка (стройплощадки), расположенного по адресу: ул. Чехова, д. 96, г. Астрахань, Астраханская область, Российская Федерация</t>
  </si>
  <si>
    <t xml:space="preserve">Строительство ВЛИ-0,38 кВ от ближайшей опоры ВЛ-0,4 кВ, КТП- 23, ф. 5, ПС 35/6 кВ Октябрьская для электроснабжения жилого дома по ул. Комсомольская, д.62 «а», с. Старокучергановка, Наримановский р-н, Астраханская обл.  </t>
  </si>
  <si>
    <t>Строительство ВЛИ-0,38 кВ от ближайшей опоры ВЛИ -0,4 кВ  Л-1 от ТП-488/250 кВА ф. 33 ПС 110/6 кВ Окрасочная для электроснабжения жилого дома, расположенного по адресу: ул. Северная, д. 14 п. Мирный, Наримановский р-н, Астраханская обл. (ориентировочная протяженность - 0,150 км)</t>
  </si>
  <si>
    <t>Установка КТП-6/0,4 кВ и строительство ВЛИ-0,38 кВ от ближайшей опоры ВЛИ-0,38 кВ, ф. 16 ПС 35/6 кВ Началово для электроснабжения жилого дома по ул. Кутумная д. 20, с. Яманцуг, Приволжский район, Астраханская обл.</t>
  </si>
  <si>
    <t>Строительство ВЛИ-0,38 кВ от ближайшей опоры ВЛ-0,4 кВ ТП-758, ф. 27 ПС 110/10 кВ Фунтово для электроснабжения жилого дома по ул. Колхозная, д. 51 с. Яксатово, Приволжский  р-н, Астраханская область.</t>
  </si>
  <si>
    <t>Строительство ВЛИ-0,38 кВ от ближайшей опоры ВЛИ-0,38 кВ, ТП-353, ф. 35 ПС 110/10 кВ Фунтово для электроснабжения жилого дома по ул. Осенняя д.1А, п. Кирпичного Завода № 1, Приволжский р-н, Астраханская обл.</t>
  </si>
  <si>
    <t>Строительство ЛЭП-0,4 кВ от ближайшей опоры ВЛ-0,4 кВ ТП 792/40 кВА, ф. 7 ПС 110/6 кВ Водозабор для электроснабжения жилого дома, расположенного по адресу: ул. Ярославская, д. 9, с. Растопуловка, Приволжский р-н, Астраханская обл.</t>
  </si>
  <si>
    <t xml:space="preserve">Строительство ЛЭП-0,4 кВ от ближайшей опоры ВЛ-0,4 кВ ТП 104, ВЛ-14 РП-9, ф.12,35 ПС 110/10 кВ Фунтово для электроснабжения жилых домов, расположенных по адресу: ул. Тенистая, д. 20, д.24, с. Осыпной Бугор, Приволжский р-н, Астраханская обл.  </t>
  </si>
  <si>
    <t xml:space="preserve">Строительство ЛЭП-0,4 кВ от ближайшей опоры ВЛ-0,4 кВ ТП 792/40 кВА, ф.7 ПС 110/6 кВ   Водозабор для электроснабжения жилого дома, расположенного по Астраханская обл, Наримановский р-н, севернее земельного участка с кадастровым номером 30:08:130101:295, (к/н 30:08:130101:941)      </t>
  </si>
  <si>
    <t>Строительство ВЛИ-0,38 кВ от РУ-0,4 кВ ТП 105 ф. 21 ПС 35/6 кВ Трусовская для электроснабжения элемента благоустройства по ул. Дзержинского, Трусовский район, г. Астрахань</t>
  </si>
  <si>
    <t>Строительство ВЛИ-0,38 кВ от ближайшей опоры ВЛИ-0,38 кВ ТП 1626 ф. 7 ПС 110/6 кВ Окрасочная для электроснабжения жилого дома, расположенного по адресу: СНТ «Полет», пр-д Водопроводный, д.54, Трусовский район, г. Астрахань» (ориентировочная протяженность - 0,120 км)</t>
  </si>
  <si>
    <t>Строительство ВЛИ-0,38 кВ от РУ-0,4 кВ  КТП-477 ф.12 ПС 220/110/35/6 кВ Баррикадная для электроснабжения  Трехэтажный 24-кв. жилой дом по ул. Южная, д. 1б, рп. Красные Баррикады, Икрянинский р-н, Астраханская обл.</t>
  </si>
  <si>
    <t xml:space="preserve">Строительство ВЛИ-0,38 кВ от ближайшей опоры ВЛ-0,4 кВ ТП-537 ф. 16  ПС 110/10 кВ Икряное для электроснабжения жилого дома, расположенного по адресу: ул. Каспийская, д. 15, с. Икряное, Икрянинский р-н Астраханская обл. </t>
  </si>
  <si>
    <t xml:space="preserve">Строительство ВЛИ-0,38 кВ от ближайшей опоры ВЛ-0,4 кВ КТП 664 ф. 406 ПС 35/6 кВ Нефтебаза для электроснабжения жилого дома, расположенного по ул. Молодежная, д. 266, рп. Ильинка, Икрянинский р-н., Астраханская обл.  </t>
  </si>
  <si>
    <t>Строительство ВЛ-6 кВ, ВЛИ-0,38 кВ и установка ТП 6/0,4 кВ, ф.3 ПС35/6 Началово для электроснабжения садового дома в с/т.«Обувщик-2», Астраханской обувной фабрики, садовый участок №108 Приволжский район, Астраханская област</t>
  </si>
  <si>
    <t>Строительство ВЛИ-0,38 кВ от ближайшей опоры ВЛИ-0,38кВ ТП-703, ВЛ-7 РП-Растопуловка ф.3,15 ПС 110/10кВ Растопуловка для электроснабжения жилого дома по ул. Радужная, д.40а, с.Растопуловка, Приволжский р-н, Астраханская обл.</t>
  </si>
  <si>
    <t>Строительство ВЛЗ-10 кВ, ВЛИ-0,38 кВ и установка ТП-10/0,4 кВ, ф.21 ПС 35/10 кВ Бирюковка для  электроснабжения Сельскохозяйственного производства на орошаемый участок Безымянный, 1,7 км юго-восточной границы п.Ивановский, в 150м северо-западнее от правого берега р.Рычан, Приволжский район, Астраханская область</t>
  </si>
  <si>
    <t>Строительство ВЛЗ-6 кВ, ЛЭП-0,4 кВ и установка ТП 6/0,4 кВ ф.7 ПС 110/6 Окрасочная для электроснабжения садового дома, расположенного по адресу СНТ Газовик, ул.Райская, д.37, Трусовский район, г.Астрахань</t>
  </si>
  <si>
    <t xml:space="preserve">Строительство ВЛ-10 кВ, ВЛИ-0,38 кВ и установка ТП-10/0,4 кВ ф.13 ПС 110/10 кВ Черный Яр-2, для электроснабжения земельного участка под строительство и эксплуатацию ОКС, предназначенного для дошкольного образования (детские ясли) по переулку Садовый, д.2, с.Черный Яр, Черноярский р-н, Астраханская обл. </t>
  </si>
  <si>
    <t>Строительство ВЛ-6 кВ от ближайшей опоры ВЛ-6 кВ ф. 6 ПС 110/35/6 кВ Лесная для электроснабжения производственной базы, расположенной по адресу: ул. 6-й проезд Мостостроителей, д. 2А, Трусовский р-н, г. Астраха</t>
  </si>
  <si>
    <t xml:space="preserve">Строительство двух ЛЭП-6 кВ от ближайшей опоры ВЛ-6 кВ ф.611 ПС 110/10-6 кВ Городская, ф.17 ПС 35/6 кВ Началово, ЛЭП-0,4 кВ и установка 2КТП-6/0,4 кВ, для электроснабжения учреждения дошкольного, начального и среднего общего образования, расположенного по ул. Ленина, с. Три Протока, Приволжский р-н., Астраханская обл. </t>
  </si>
  <si>
    <t>Строительство ВЛИ-0,38 кВ от ближайшей опоры ВЛИ-0,38 кВ ТП 161 ф. 16 ПС 35/6 кВ Кировская, для электроснабжения жилого дома, расположенного по адресу: территория СНТ «Ломбард», ул. 2-я Камышовая, д. 16, г. Астрахань</t>
  </si>
  <si>
    <t>Строительство ВЛИ-0,38 кВ от ближайшей опоры ВЛ-0,4 кВ РП 4 ф. 614, 615 ПС 110/10-6 кВ Царевская для электроснабжения гаражей, расположенных по адресу: пер. 2-й Песчаный, д. 4, блок IV, бокс 35, бокс 52, Кировский р-н, г. Астрахань</t>
  </si>
  <si>
    <t>Строительство ВЛИ-0,38 кВ от  опоры №1, Л 1, ВЛИ-0,38 кВ КТП-1309,  ф. 18 ПС 110/10 кВ Промстройматериалы для электроснабжения жилого дома расположенного по адресу: ул. Магистральная,  д. 25 "б", п. Пригородный, Сельское поселение, Солянский совет, Наримановский муниципальный р-н, Астраханска</t>
  </si>
  <si>
    <t xml:space="preserve">«Строительство ВЛИ-0,38 кВ от ближайшей опоры ВЛИ-0,38 кВ КТП 1629 ф. 7 ПС 35/6 кВ Интернациональная для электроснабжения жилого дома, расположенного по адресу: проезд Павелецкий, д. 25, Трусовский р-н, г. Астрахань» </t>
  </si>
  <si>
    <t>Строительство ВЛИ-0,38 кВ от ближайшей опоры ВЛИ-0,38 кВ КТП 1357 ф. 6 ПС 110/35/6 кВ Лесная для электроснабжения жилых домов, расположенных по адресу: ул. Энергетическая, д. 6в и д. 6к, с. Солянка, Наримановский район, г. Астрахань</t>
  </si>
  <si>
    <t>Строительство ВЛИ-0,38 кВ от проектируемой опоры ВЛИ-0,38 кВ КТП 1626 ф. 7 ПС 110/6 кВ Окрасочная для электроснабжения садового дома, расположенного по адресу: ул. Сиреневая, д. 4, СТ «Полет», Трусовский район,  г. Астрахань</t>
  </si>
  <si>
    <t>Строительство ВЛЗ-6 кВ, КЛ-0,4 кВ и установка ТП-6/0,4 кВ ф. 27 ПС 110/6 кВ Окрасочная для электроснабжения производственной базы, расположенного по адресу:   ул. Элистинская 17е, с. Солянка, Наримановский р-н, г. Астрахань</t>
  </si>
  <si>
    <t>Строительство ВЛИ-0,38 кВ от РУ-0,4 кВ ТП 26, ф. 25 ПС 110/35/10 кВ  Капустин Яр для электроснабжения телекоммуникационного оборудования по ул. Волгоградская, около д. № 1, г. Знаменск, Ахтубинский р-н, Астраханская обл.</t>
  </si>
  <si>
    <t>Строительство ВЛЗ-6 кВ, ВЛИ-0,38 кВ и установка ТП-6/0,4 кВ, ф.46 ПС 110/10/6 кВ Кири-Кили для электроснабжения столовой в г. Астрахань, 90 м. в западном направлении от ерика Перкатный в районе реки Кривая Болда, Ленинский р-н, Астраханская область</t>
  </si>
  <si>
    <t>Строительство ВЛИ-0,38 кВ от ближайшей опоры ВЛ-0,4 кВ ТП-40 ф. 9 ПС 110/10 кВ Фунтово для электроснабжения жилого дома по ул. Космонавта Леонова, д. 14А, п.Кирпичного завода № 1, Приволжский р-н, Астраханская обл.</t>
  </si>
  <si>
    <t xml:space="preserve">Строительство ВЛИ-0,38 кВ от опоры проектируемой ВЛИ-0,38 кВ ТП-214, ВЛ-68 РП-2 ф. 27 ПС 110/10 кВ Фунтово для электроснабжения жилого дома,  по ул. Нижегородская, д. № 23 с. Карагали, Приволжский р-н, Астраханская обл.  </t>
  </si>
  <si>
    <t>Строительство ВЛИ-0,38 кВ от РУ-0,4 кВ проектируемой ТП-6/0,4 кВ ф.7 ПС 110/6 кВ Окрасочная для электроснабжения жилого дома, расположенного по адресу: СНТ "Газовик", ул. Ванильная, д. 38, Трусовский район, г.Астрахань</t>
  </si>
  <si>
    <t>Строительство ВЛИ-0,38 кВ от проектируемой опорф ВЛИ-0,38 кВ проектируемой ТП-6/0,4 кВ ф.7 ПС 110/6 кВ Окрасочная для электроснабжения жилых домов, расположенного по адресу: СНТ "Газовик", ул. Райская, д.18, уч-к 71, Трусовский район, г.Астрахань</t>
  </si>
  <si>
    <t>Строительство ВЛЗ-10 кВ, ВЛИ-0,38 кВ и установка КТП-10/0,4 кВ, ВЛ-7 РП-Растопуловка ф. 3,15 ПС 110/10 кВ Растопуловка для электроснабжения жилых домов по ул. В. Нурмухамедова д. 31 и д. 32 с. Растопуловка, Приволжский р-н, Астраханская обл.</t>
  </si>
  <si>
    <t>Строительство ВЛИ-0,38 кВ от проектируемой опоры ВЛИ-0,38 кВ проектируемой КТП-10/0,4 кВ, ВЛ-7 РП-Растопуловка ф. 3,15 ПС 110/10 кВ Растопуловка для электроснабжения жилого дома по ул. В. Нурмухамедова д. 10 с. Растопуловка, Приволжский р-н, Астраханская обл.</t>
  </si>
  <si>
    <t>Строительство ВЛИ-0,38 кВ от ближайшей опоры ВЛ-0,4 кВ, ТП-651 ф. 46 ПС 110/10/6 кВ Кири-Кили для электроснабжения жилого дома по ул. Цветочная, д. 20, п. Пойменный, Приволжский р-н, Астраханская обл</t>
  </si>
  <si>
    <t>Строительство ВЛИ-0,38 кВ от РУ-0,4 кВ проектируемой ТП-6/0,4 кВ ф.7 ПС 110/6 кВ Окрасочная для электроснабжения садового и жилого дома, расположенного по адресу: СНТ "Газовик", ул.Семейная, д.18, д.3, Трусовский район, г.Астрахань</t>
  </si>
  <si>
    <t>Строительство ВЛИ-0,38 кВ от ближайшей опоры ВЛ-0,4 кВ ТП 788 ВЛ-9 РП-Растопуловка ф. 3, 15 ПС 110/10 кВ Растопуловка для электроснабжения жилого дома по ул. Благодатная, 23, с.Растопуловка, Приволжский р-н, Астраханская обл</t>
  </si>
  <si>
    <t>Строительство ВЛЗ-6 кВ, ВЛИ-0,38 кВ и установка КТП-6/0,4 кВ, ф.16 ПС 35/6 кВ Кировская для электроснабжения жилого дома, расположенного по адресу: ул. 2-я Сурепская, д.12, Кировский р-н, г.Астрахань</t>
  </si>
  <si>
    <t>Строительство ВЛИ-0,38 кВ от ближайшей опоры проектируемой ВЛ-0,4 кВ проектируемой ТП-6/0,4 кВ, ф.3 ПС 35/6 кВ Началово для электроснабжения садовых домов в с/т "Обувщик-2" Астраханской обувной фабрики, садовые участки №16, 59 и 113, Приволжский р-н, Астраханская обл.</t>
  </si>
  <si>
    <t>Строительство ВЛИ-0,38кВ от проектируемой ТП-6/0,4кВ ф.3 ПС 35/6 кВ Началово для электроснабжения жилых домов расположенных вмкр.Радужный 27, 28А, 31, 32, 32А, 38, 40 ,42, 43, 44, в мкр.Придорожный д.22, с.Началово, с/т "Обувщик-2" Астраханской обувной фабрики д.92 и садовых участков з/у 72, 93, 101, 112, Приволжский р-н, Астраханская обл</t>
  </si>
  <si>
    <t>Строительство ВЛЗ-10 кВ, ВЛИ-0,38 кВ и установка ТП-10/0,4 кВ, ф. 33 ПС 110/10 кВ Фунтово для электроснабжения подсобного хозяйства, расположенного на орошаемом участке «Ирле», 1 поле, участок №5, Приволжский р-н, Астраханская область</t>
  </si>
  <si>
    <t>Строительство ВЛЗ-10 кВ, ВЛИ-0,38 кВ и установка ТП-10/0,4 кВ, ф. 7 ПС 110/10 кВ Фунтово для электроснабжения земельного участка для производства сельхозпродукции, расположенного на орошаемом участке «Ирле» на поле 1, дорожке 5, уч. № 1, Приволжский р-н, Астраханская обл.</t>
  </si>
  <si>
    <t xml:space="preserve"> Строительство ВЛ-10кВ, ВЛИ-0,38кВ и установка ТП-10/0,4кВ, ф.14 ПС 110/35/10 кВ ЦРП для электроснабжения нежилого помещения (склада), (к/н 30:09:090307:96), расположенного в МО "Трехпротокский сельсовет", в 230м восточнее восточной границы с.Кулаковка, в 90м южнее автомобильной дороги Астрахань-Три Протока -Началово, с.Три Протока, Приволжский р-н, Астраханская обл.</t>
  </si>
  <si>
    <t xml:space="preserve">Строительство ВЛИ-0,38 кВ от ближайшей опоры ВЛИ-0,38 кВ ТП 742 ф. 4 ПС 110/35/10 кВ ЦРП для электроснабжения жилого дома, расположенного по адресу: ул. Вольная, д. 15, п. Новоначаловский, Приволжский р-н, Астраханская обл.  </t>
  </si>
  <si>
    <t xml:space="preserve">Строительство ВЛИ-0,38 кВ от проектируемой опоры ВЛИ-0,38 кВ ТП 1465 ф. 52 ПС 110/6 кВ Судостроительная для электроснабжения садового дома, расположенного в с/т  Пилот Астраханского объединенного авиаотряда, участок 40, Советский район, г. Астрахань  </t>
  </si>
  <si>
    <t xml:space="preserve">Строительство ВЛИ-0,38 кВ от проектируемой опоры ВЛИ-0,38 кВ проектируемой КТП-6/0,4 кВ ф. 16 ПС 35/6 кВ Кировская для электроснабжения жилого дома, расположенного по адресу: б/н (к/н 30:12:010445:420) в районе улиц Геленжикской и 2-я Сурепская, Кировский р-н г. Астрахань  </t>
  </si>
  <si>
    <t>Строительство ЛЭП-0,4 кВ от ближайшей опоры ВЛ-0,4 кВ ТП 104/400 кВА, ВЛ-14 РП-9 ф.12,35 ПС 110/10 кВ Фунтово для электроснабжения жилого дома, расположенного по ул. Асии Эрембетовой, д.23, с. Осыпной Бугор, Приволжский р-н, Астраханская обл.</t>
  </si>
  <si>
    <t>Строительство ЛЭП-0,4 кВ от ближайшей опоры ВЛ-0,4 кВ ТП 157/250 кВА, ф.7 ПС 35/6 кВ Началово для электроснабжения жилых домов, расположенных по ул. Калинина, д.25, 27, с. Началово, Приволжский р-н, Астраханская обл.</t>
  </si>
  <si>
    <t>Строительство ВЛИ-0,38 кВ от ближайшей опоры ВЛ-0,4 кВ КТП-78 ф.23 ПС 35/6 кВ Октябрьская для электроснабжения магазина по ул. Заречная, д. 9 «В», с. Новокучергановка, Наримановский район, Астраханская обл.</t>
  </si>
  <si>
    <t>Строительство ВЛИ-0,38 кВ от опоры № 2/9 ВЛИ-0,4 кВ Л-1 КТП-682/100 кВА, ф. 9 ПС 110/10/6 кВ Промстройматериалы для электроснабжения жилого дома по ул. Чусовая, д. 4, с. Солянка, Наримановский р-н, Астраханская обл.</t>
  </si>
  <si>
    <t>Строительство ВЛИ-0,38 кВ от ближайшей опоры ВЛИ-0,38 кВ КТП 1505, ф. 52 ПС 110/6 кВ Судостроительная для электроснабжения жилого дома, расположенного по адресу: с/т «Портовик» Астраханского порта Волжского объединенного речного пароходства, д. 2, Советский район, г. Астрахань, Астраханская обл.</t>
  </si>
  <si>
    <t xml:space="preserve">Строительство ВЛИ-0,38 кВ от ближайшей опоры ВЛИ-0,38 кВ ТП 1505 ф. 52 ПС 110/6 кВ Судостроительная для электроснабжения жилого дома, расположенного по адресу: тер. СНТ Портовик-2, пер. Дорожный, 39,  г. Астрахань </t>
  </si>
  <si>
    <t xml:space="preserve">Строительство ВЛИ-0,38 кВ от проектируемой опоры ВЛИ-0,38 кВ ТП 1505 ф. 52 ПС 110/6 кВ Судостроительная для электроснабжения садового дома, расположенного в с/т «Портовик-2» при Астраханском порте ВОРПа, участок 71, г. Астрахань </t>
  </si>
  <si>
    <t>Строительство ВЛИ-0,38 кВ кВ от ближайшей опоры ВЛ-0,4 кВ ТП-254/100 кВА ф. 611 ПС 110/10-6 кВ Городская для электроснабжения жилого дома, расположенного по ул. Лесная, д. 14 "а", п. Поляна, Приволжский р-н, Астраханская обл.</t>
  </si>
  <si>
    <t xml:space="preserve">Строительство ВЛИ-0,38 кВ от РУ-0,4 кВ ТП-824 ф.3 ПС 110/35/6 кВ Евпраксино для электроснабжения жилого дома по ул. Пионерская, д. 41, с. Килинчи, Приволжский р-н, Астраханская обл. </t>
  </si>
  <si>
    <t>Строительство ВЛИ-0,38 кВ от опоры проектируемой ВЛИ-0,38 кВ, проектируемой ТП-10/0,4 кВ, РП-6 ВЛ-82 ф. 5 ПС 110/10 кВ Николо-Комаровка для электроснабжения жилого дома расположенного на з/у 7, мкр. Обережный, п. Первое Мая, Приволжский р-н, Астраханская обл</t>
  </si>
  <si>
    <t>Строительство ВЛИ-0,38 кВ от РУ-0,4 кВ СТП- 153/40 кВА ф. 7 ПС 110/10 кВ Красный Яр для электроснабжения поливного насоса по ул. Речная, д. 1 Г, п. Переправа Корсака, Красноярский р-н, Астраханская обл.</t>
  </si>
  <si>
    <t xml:space="preserve">Строительство ВЛИ-0,38 кВ от ближайшей опоры ВЛ-0,4 кВ ТП 750 ф. 17 ПС 35/6 кВ Началово для электроснабжения садового дома в с/т. «Монолит» СМТ № 1 ТСО «Астраханстрой», ул. Кутумная, уч. 42, Приволжский р-н, Астраханская обл.  </t>
  </si>
  <si>
    <t xml:space="preserve">Строительство ВЛИ-0,38 кВ от ближайшей опоры ВЛ-0,4 кВ ТП-167 ф. 3 ПС 110/35/6 кВ Евпраксино для электроснабжения жилого дома по ул. Комарова, д. 39Б, с. Килинчи, Приволжский р-н, Астраханская обл.  </t>
  </si>
  <si>
    <t xml:space="preserve">Строительство ЛЭП-0,4 кВ от ближайшей опоры ВЛ-0,4 кВ ТП 743, ф. 12 ПС 110/10 кВ Фунтово для электроснабжения садового дома, расположенного по адресу: с/т «Квант» машиностроительного завода «Прогресс», уч. 26, Приволжский р-н, Астраханская обл. </t>
  </si>
  <si>
    <t xml:space="preserve">Строительство ВЛИ-0,38 кВ от ближайшей опоры ВЛ-0,4 кВ ТП-214 ВЛ-68 РП-2 ф. 27 ПС 110/10 кВ Фунтово для электроснабжения жилого дома по ул. Минская, д. 23, с. Карагали, Приволжский р-н, Астраханская обл. </t>
  </si>
  <si>
    <t>"Строительство ЛЭП-0,4 кВ от РУ-0,4 кВ ТП 478, ф.27 ВЛ-68 РП-2 ПС 110/10 кВ Фунтово для электроснабжения объекта придорожного сервиса, расположенного по ул. Зеленая, д.8 Б, с. Карагали, Приволжский р-н, Астраханская обл."</t>
  </si>
  <si>
    <t xml:space="preserve">Строительство ЛЭП-0,4 кВ от ближайшей опоры ВЛ-0,4 кВ ТП 708/250 кВА, ВЛ-7 РП-Растопуловка, ф. 3, 15 ПС 110/10 кВ Растопуловка для электроснабжения жилого дома, расположенного по ул. Строителей, д. 2В, с. Растопуловка, Приволжский р-н, Астраханская обл. </t>
  </si>
  <si>
    <t xml:space="preserve">Строительство ВЛИ-0,38 кВ от ближайшей опоры ВЛИ-0,38 кВ ТП-428 ВЛ-68 РП-2 ф. 27 ПС 110/10 кВ Фунтово для электроснабжения садового дома в с/т «Дельта» Астраханского УПП «Дельта» ВОС, уч. 42 Приволжский р-н, Астраханская обл. </t>
  </si>
  <si>
    <t>Строительство ВЛИ-0,38 кВ от ближайшей опоры ВЛИ-0,38кВ ТП-447, ф.18 ПС 35/6кВ Началово для электроснабжения жилого дома, по ул. Лунная д.13 корп.А, с.Началово, Приволжский р-н, Астраханская обл.</t>
  </si>
  <si>
    <t>Строительство ВЛИ-0,38 кВ от ближайшей опоры ВЛИ-0,38 кВ ТП-774, ф.22 ПС 35/6 кВ Началово для электроснабжения Магазина по ул.Болдинская, д.19А, п.Садовый, Приволжский район, Астраханская обл.</t>
  </si>
  <si>
    <t>Строительство ВЛИ-0,38 кВ от РУ-0,4 кВ КТП-360, ф. 29 ПС 110/10 кВ Промстройматериалы для электроснабжения жилого дома по ул. Кунгурская, д. 12, с. Солянка, Наримановский р-н, Астраханская обл.</t>
  </si>
  <si>
    <t xml:space="preserve"> Строительство ВЛИ-0,38 кВ от ближайшей опоры ВЛ-0,4 кВ КТП-682/100 кВА, ф. 9  ПС 110/10 кВ Промстройматериалы для электроснабжения жилого дома по ул. Энергетическая, д. 6 «ж», с. Солянка, Наримановский р-н, Астраханская обл.</t>
  </si>
  <si>
    <t xml:space="preserve"> Строительство ВЛИ-0,38 кВ от ближайшей опоры ВЛИ-0,38 кВ  ТП-103, ВЛ-66 РП-2 ф. 27 ПС 110/10 кВ Фунтово для электроснабжения жилого дома по ул. Газопроводная 2-я, д.33, с. Яксатово, Приволжский р-н, Астраханская обл.</t>
  </si>
  <si>
    <t xml:space="preserve"> Строительство ВЛИ-0,38 кВ от ближайшей опоры ВЛ-0,4 кВ  ТП-758, ф. 27 ПС 110/10 кВ Фунтово для электроснабжения жилого дома в пер. Тихий, д.15А, с. Яксатово, Приволжский р-н, Астраханская обл.</t>
  </si>
  <si>
    <t>Строительство ВЛИ-0,38 кВ от проектируемой опоры ВЛИ-0,38 кВ проектируемой КТП-6/0,4 кВ, ф. 16 ПС 35/9 кВ Кировская для электроснабжения жилого дома, расположенного пго адресу: ул. 2-я Сурепская, д. 6, Кировский р-н, г. Астрахань</t>
  </si>
  <si>
    <t xml:space="preserve">Строительство ЛЭП-0,4 кВ от РУ-0,4 кВ ТП 600 ф.128, 111 ПС 110/10-6 кВ Северная для электроснабжения помещения, расположенного по адресу: ул. Свердлова/ул. Урицкого, д. 4/7, пом. 16, дол. Собст 17/100, Кировский р-н, г. Астрахань»
</t>
  </si>
  <si>
    <t>Строительство ВЛИ-0,38 кВ от ближайшей опоры ВЛ-0,4 кВ Л-3 КТП-49 ф. 15 ПС 110/10 кВ Стройиндустрия для электроснабжения телекоммуникационного оборудования по ул. Колхозная, д. 53, с. Рассвет, Наримановский р-н, Астраханская обл.</t>
  </si>
  <si>
    <t xml:space="preserve">Строительство ЛЭП-0,4 кВ от ближайшей опоры ВЛ-0,4 кВ ТП 428 ВЛ-68 РП-2, ф. 27 ПС 110/10 кВ Фунтово для электроснабжения жилого дома, расположенного по адресу: ул. Звездная, д. 67, с. Карагали, Приволжский р-н, Астраханская обл. </t>
  </si>
  <si>
    <t xml:space="preserve">Строительство ЛЭП-0,4 кВ от ближайшей опоры ВЛ-0,4 кВ ТП 103/100 кВА РП-2 ВЛ-66, ф. 27 ПС 110/10 кВ Фунтово для электроснабжения жилого дома, расположенного по адресу: ул. Газопроводная, д. 23, с. Яксатово, Приволжский р-н, Астраханская обл.  </t>
  </si>
  <si>
    <t xml:space="preserve">Строительство ВЛИ-0,38 кВ от РУ-0,4 кВ проектируемой ТП-6/0,4 кВ ф. 18 ПС 35/6 кВ Началово для электроснабжения жилого дома по ул. Ленинградская, д. 47, с. Началово, Приволжский р-н, Астраханская обл.  </t>
  </si>
  <si>
    <t>Строительство ЛЭП-0,4 кВ от ближайшей опоры ВЛ-0,4 кВ ТП 18/160 кВА, РП-9 ВЛ-13, ф.12,35 ПС 110/10 кВ Фунтово для электроснабжения земельного участка, расположенного по адресу: ул. Кирова, д.26а, с. Осыпной Бугор, Приволжский р-н, Астраханская обл.</t>
  </si>
  <si>
    <t>Строительство ВЛИ-0,38 кВ от ближайшей опоры ВЛИ-0,38 кВ, ТП-750, ф. 17, ПС 35/6 кВ Началово для электроснабжения жилых домов по ул.Садовая д. 54, д. 61, д. 64, д. 67 в с/т «Монолит», Приволжский р-н, Астраханская обл.</t>
  </si>
  <si>
    <t xml:space="preserve">Строительство ЛЭП-0,4 кВ от ближайшей опоры ВЛ-0,4 кВ ТП 778/40 кВА, ф. 16 ПС 35/6 кВ Началово для электроснабжения жилого дома, расположенного по ул. Шоссейная, д. 14, с. Яманцуг,  Приволжский р-н, Астраханская обл.   </t>
  </si>
  <si>
    <t>Строительство ВЛИ-0,38 кВ от ближайшей опоры ВЛИ-0,38 кВ ТП-40, ф. 9 ПС 110/10 кВ Фунтово для электроснабжения жилого дома, по ул. Космонавта Леонова д. 24, п. Кирпичного Завода № 1, Приволжский р-н, Астраханская обл.</t>
  </si>
  <si>
    <t>Строительство ЛЭП-0,4 кВ от РУ-0,4 кВ ТП 1709 ф.18 ПС 110/35/10 кВ Первомайская для электроснабжения насосной станции, расположенной по адресу: п. Янго-Аул, б/н (к/н 30:12:022001:606), СТ «Болдинское», Ленинский р-н, Астрахань</t>
  </si>
  <si>
    <t>Строительство ВЛИ-0,38 кВ от проектируемой опоры ВЛИ-0,38 кВ ТП 1626 ф. 7 ПС 110/6 кВ Окрасочная для электроснабжения садового дома, расположенного по адресу: уч. б/н, (к/н 30:12:032082:156), с/т «Авиатор»,  Трусовский р-он,  г.Астрахань</t>
  </si>
  <si>
    <t>Строительство ЛЭП-0,4 кВ от РУ-0,4 кВ ТП 276 ф. 605 ПС 110/10/6 кВ Южная для электроснабжения объекта дорожного сервиса, расположенного по адресу: ул. Фунтовское шоссе, Советский район, г. Астрахань</t>
  </si>
  <si>
    <t>Строительство ВЛИ-0,38 кВ от ближайшей опоры ВЛИ-0,38 кВ проектируемой ТП-6/0,4 кВ, ф.21 ПС 35/6 кВ Началово для электроснабжения жилых домов, расположенных в мкр.3-й Южный, з/у №5,18,27,30,36 и мкр. Южный, д.40, 41, 42, с.Началово, Приволжский район, Астраханская обл.</t>
  </si>
  <si>
    <t>Строительство ВЛИ-0,38 кВ от ближайшей опоры ВЛ-0,4 кВ ТП 98 ф. 16 ПС 35/6 кВ Кировская для электроснабжения жилого дома, расположенного по адресу: пер. 3-й Бакурский, д. 39, Кировский р-н,г. Астрахань</t>
  </si>
  <si>
    <t>Строительство ЛЭП-0,4 кВ от РУ-0,4 кВ ТП 1806 ф. 609 ПС 110/10-6 кВ Городская для электроснабжения гаража, расположенного по адресу: бокс 23, блок 4, ул. Софьи Перовской, д. 98г, Кировский р-н, г. Астрахань</t>
  </si>
  <si>
    <t>Строительство ВЛИ-0,38 кВ от ближайшей опоры ВЛИ-0,38 кВ КТП 1758 ф. 10 ПС 110/6 кВ Судостроительная для электроснабжения жилого дома, расположенного по адресу: ул. 4-я Природная, участок №2, Советский район, г. Астрахань</t>
  </si>
  <si>
    <t>Строительство ВЛИ-0,4 кВ от РУ-0,4 кВ и установка силового трансформатора 160 кВА в КТП 1771 ф.606 ПС 110/10-6 кВ Южная для электроснабжения крестьянского хозяйства, расположенного по адресу: с. Кулаковка, в 1,8 км южнее с. Кулаковка, в 50 м севернее ер. Малый Царев, Приволжский район, г. Астрахань</t>
  </si>
  <si>
    <t xml:space="preserve">Строительство ВЛИ-0,38 кВ от ближайшей опоры ВЛ-0,4 кВ Л-3 КТП-430 ф. 33 ПС 220/110/35/6 кВ Владимировка для электроснабжения жилого дома в Северном городке, уч. б/н (к/н 30:01:150230:2551), г. Ахтубинск, Ахтубинский р-н, Астраханская обл. </t>
  </si>
  <si>
    <t xml:space="preserve">Строительство ВЛИ-0,38 кВ от ближайшей опоры ВЛИ-0,38 кВ, ТП-523, ф. 22 ПС 35/6 кВ Началово для электроснабжения садового дома в с/т «Романтика» управления полиграфии и издательств администрации области, д. 13, Приволжский р-н, Астраханская обл. </t>
  </si>
  <si>
    <t>Строительство ВЛИ-0,38 кВ от ближайшей опоры ВЛ-0,4 кВ ТП-523 ф. 22 ПС 35/6 кВ Началово для электроснабжения жилого строения в с/т "Обувщик-1" Астраханской обувной фабрики, д. 21 , Приволжский р-н, Астраханская обл.</t>
  </si>
  <si>
    <t xml:space="preserve">Строительство ЛЭП-0,4 кВ от ближайшей опоры ВЛ-0,4 кВ ТП 763, ф. 21 ПС 35/6 кВ Началово для электроснабжения жилого дома, расположенного по адресу: ул. А. Ахматовой, д. 20, п. Началово, Приволжский р-н, Астраханская обл.  </t>
  </si>
  <si>
    <t>Строительство ЛЭП-0,4 кВ от ближайшей опоры ВЛ- 0,4 кВ ТП 708/250 кВА, ВЛ-7 РП Растопуловка, ф.3,15 ПС 110/10 кВ Растопуловка для электроснабжения жилого дома, расположенного по ул. им. Кдрбая Искендерова, д.27, с. Растопуловка, Приволжский р-н, Астраханская обл.</t>
  </si>
  <si>
    <t>Строительство ЛЭП-0,4 кВ от ближайшей опоры ВЛ-0,4 кВ ТП 447/250 кВА, ф. 21 ПС 35/6 кВ Началово для электроснабжения жилого дома, расположенного по адресу: ул. Весенняя, д. 3, с. Началово, Приволжский р-н, Астраханская обл.</t>
  </si>
  <si>
    <t xml:space="preserve"> Строительство ВЛИ-0,4 кВ от ближайшей опоры ВЛИ-0,4 кВ КТП 1147 ф. 54 ПС 110/10 кВ Кири-Кили для электроснабжения нежилого помещения, расположенного по адресу: ул. 4-я Черниговская, д. 18 «б», г. Астрахань </t>
  </si>
  <si>
    <t xml:space="preserve">Строительство ВЛИ-0,38 кВ от ближайшей опоры ВЛИ-0,38 кВ ТП-428 ВЛ-68 РП-2 ф. 27 ПС 110/10 кВ Фунтово для электроснабжения садового дома в с/т «Медик» на уч. № 3, с. Карагали, Приволжский р-н, Астраханская обл. </t>
  </si>
  <si>
    <t>. Строительство ВЛИ-0,38 кВ от РУ-0,4 кВ ТП-442 ф.5 ПС 35/6 кВ Началово для электроснабжения жилого дома в мкр.2-й Южный, д.26, с.Началово, Приволжский р-н, Астраханская обл.</t>
  </si>
  <si>
    <t>Строительство ЛЭП-0,4 кВ от РУ-0,4 кВ ТП 1008 ф. 11 ПС 35/6 кВ Трусовская для электроснабжения торгового центра, расположенного по адресу: ул. 5-я Керченская, д. 16, Трусовский район, г. Астрахань</t>
  </si>
  <si>
    <t xml:space="preserve">Строительство ВЛИ-0,38 кВ от проектируемой ВЛИ-0,38 кВ ТП 1398 ф. 9 ПС 35/6 кВ Трусовская для электроснабжения садового дома, расположенного по адресу: уч. 28, СНТ Полет, Трусовский р-н,  Астраханская обл.  </t>
  </si>
  <si>
    <t>Строительство ВЛИ-0,38 кВ от ближайшей опоры ВЛ -0,4 кВ КТП-731/250 кВА ф. 9 ПС 110/10/6 кВ Промстройматериалы для электроснабжения жилого дома по ул. Пионерская, д. 2а/13, д. 2а/10, с. Солянка, Наримановский р-н. Астраханская обл.</t>
  </si>
  <si>
    <t>«Строительство ВЛИ-0,38 кВ от ближайшей опоры ВЛИ-0,38 кВ, ТП-428, ВЛ-68 РП-2 ф. 27 ПС 110/10 кВ Фунтово для электроснабжения садового дома по ул. Светлая д. 12 в с/т Нефтяник, с. Карагали, Приволжский р-н, Астраханская обл.»</t>
  </si>
  <si>
    <t>Строительство ЛЭП-0,4 кВ от ближайшей опоры ВЛ-0,4 кВ ТП 520/250 кВА, ф. 17 ПС 35/6 кВ Началово для электроснабжения жилого дома, расположенного по ул. Прудовая, д. 15, с. Началово, Приволжский р-н, Астраханская обл.</t>
  </si>
  <si>
    <t>Строительство ЛЭП-0,4 кВ от РУ-0,4 кВ проектируемой ТП-6/0,4 кВ, ф.3 ПС 35/6 кВ Началово для электроснабжения садового дома, расположенного в с/т "Нива" МКП ПМК "Приволжская" уч. 53, Приволжский р-н, Астраханская обл.</t>
  </si>
  <si>
    <t>Строительство ВЛИ-0,38 кВ от ближайшей опоры ВЛИ-0,38 кВ ТП 129 А ф. 7 ПС 110/35/10 кВ Первомайская для электроснабжения садового дома, расположенного по адресу: ст. «Луч», при АОА «Астраханский рыбокомбинат» уч. 77, Ленинский р-н, г. Астрахань.</t>
  </si>
  <si>
    <t>Строительство ЛЭП-0,4 кВ от ближайшей опоры ВЛ-0,4 кВ ТП 135/40 кВА, ф. 21 ПС 35/10 кВ Бирюковка для электроснабжения объекта сельскохозяйственного использования, расположенного в сельском поселении Началовский сельсовет, в 170 м северо-восточнее границы п. Болдинский, в 450 м от левого берега р. Болда, Приволжский р-н, Астраханская обл.</t>
  </si>
  <si>
    <t>Строительство ВЛИ-0,38 кВ от ближайшей опоры ВЛИ-0,38 кВ ТП 254 ф. 611 ПС 110/10-6 кВ Городская для электроснабжения жилых домов (которые будут располагаться) по ул. Цветочная, д. 13, д. 17, д. 19, д. 21, ул. Ольховая д. 13, п. Поляна, Приволжский р-н, Астраханская обл.</t>
  </si>
  <si>
    <t xml:space="preserve">Строительство ВЛИ-0,38 кВ от ближайшей опоры ВЛ-0,4 кВ ТП 1447 ф.52 ПС 110/6 кВ Судостроительная для электроснабжения жилого дома, расположенного в СНТ Декоратор-2, 266, г. Астрахань </t>
  </si>
  <si>
    <t xml:space="preserve">Строительство ВЛИ-0,38 кВ от проектируемой опоры ВЛИ-0,38 кВ проектируемой ТП 6/0,4 кВ ф. 52 ПС 110/6 кВ Судостроительная для электроснабжения садового дома, расположенного по адресу: с/т «Декоратор-2», расположенное по ул. Адмирала Нахимова, уч. 94, Советский район, г. Астрахань. </t>
  </si>
  <si>
    <t>Строительство ВЛИ-0,38 кВ от РУ-0,4 кВ ТП-109 ф. 10, ПС 110/10 кВ Фунтово для электроснабжения личного подсобного хозяйства (к/н 30:09:120902:141), расположенного в Евпраксинский сельсовет, в 90 м. северо-западне села Веселая Грива, в 450 м от правого берега р. Болда, Приволжский р-н, Астраханская обл.</t>
  </si>
  <si>
    <t>Строительство ВЛИ-0,38 кВ от ближайшей опоры ВЛ-0,4 кВ КТП-534 ф.16 ПС 35/10 кВ Бирюковка для электроснабжения жилых домов по ул.Лесная, д.17А и д.27А, с.Бирюковка, Приволжский р-н, Астраханская обл.</t>
  </si>
  <si>
    <t>Строительство ВЛИ-0,38 кВ от ближайшей опоры ВЛ-0,4 кВ ТП-55 ВЛ-82 РП-6 Береговая ф. 5, 10 ПС 110/10 кВ Николо-Комаровка для электроснабжения жилого дома по ул. Дорожная, д. 41, с. Татарская Башмаковка, Приволжский р-н, Астраханская обл.</t>
  </si>
  <si>
    <t>Строительство ЛЭП-0,4 кВ от ближайшей опоры ВЛ-0,4 кВ ТП 428/160 кВА, ВЛ-68 РП-2 ф. 27 ПС 110/10 кВ Фунтово для электроснабжения жилых домов, расположенных по ул. Свободная, с. Карагали, Приволжский р-н, Астраханская обл.</t>
  </si>
  <si>
    <t>Строительство ВЛИ-0,38 кВ от ближайшей опоры ВЛ-0,4 кВ ТП-340 ф. 16 ПС 35/6 кВ Началово для электроснабжения жилого дома по ул. Кедровая, д. 8, с. Началово, Приволжский р-н, Астраханская обл.</t>
  </si>
  <si>
    <t>Строительство ЛЭП-0,4 кВ от РУ-0,4 кВ ТП-436/250 кВА, ф. 21 ПС 35/6 кВ Началово для электроснабжения жилого дома, расположенного на орошаемом участке "Садовый", в 200 м северо-восточнее границы с. Началово, в 650 м от правого берега р.  Болда, Приволжский р-н, Астраханская обл.</t>
  </si>
  <si>
    <t xml:space="preserve">Строительство ЛЭП-0,4 кВ от ближайшей опоры ВЛ-0,4 кВ ТП 678, ф. 7 ПС 110/6 кВ ВОС для электроснабжения жилых домов, расположенных по адресу: ул. Васильковая, д. 25, д. 26, п. Сенной, Наримановский р-н, Астраханская обл. </t>
  </si>
  <si>
    <t>Строительство ЛЭП-0,4 кВ от ближайшей опоры ВЛ-0,4 кВ ТП-520/250 кВА, ф. 20 ПС 35/6 кВ Началово для электроснабжения жилого дома по ул. Степная, з/у. 6, с.Началово, Приволжский р-н, Астраханская обл.</t>
  </si>
  <si>
    <t xml:space="preserve">Строительство ВЛИ-0,38 кВ № 1, № 2, № 3, установка ТП-10/0,4 кВ ф. 5 ПС 110/35/10 кВ Горбаневка-2, для электроснабжения строений на земельных участках СНТ, СНТ "Восход", х. Токарев, г. Знаменск, Ахтубинский р-н, Астраханская обл.  </t>
  </si>
  <si>
    <t>Строительство ЛЭП-0,4 кВ от ближайшей опоры ВЛ-0,4 кВ ТП-146/250 кВА, ф. 7 ПС 35/6 кВ Началово для электроснабжения жилых домов по мкр. Загородный, д. 33, д.27, с. Началово, Приволжский р-н, Астраханская обл.</t>
  </si>
  <si>
    <t>Строительство ВЛИ-0,38 кВ от РУ-0,4 кВ
проектируемой ТП-10/0,4 кВ, ф. 6 ПС 110/10 кВ Черный Яр-2 для электроснабжения здания овощехранилища, расположенного в 2 км по направлению на юго-запад от с. Черный Яр, Черноярский р-н, Астраханская обл.</t>
  </si>
  <si>
    <t>Строительство ВЛИ-0,38 кВ от ближайшей опоры ВЛ-0,4 кВ ТП-559 ф.35 ПС 110/10 кВ Фунтово для электроснабжения жилого дома по ул.Зеленая, д.14, п.Кирпичного завода №1, Приволжский р-н, Астраханская обл.</t>
  </si>
  <si>
    <t>Строительство ВЛИ-0,38 кВ от РУ-0,4 кВ проектируемой ТП-6/0,4 кВ ф. 9 ПС 35/6 кВ Трусовская для электроснабжения жилого дома,
расположенного по адресу: ул. 6-я Пригородная, д. 6 «б», с. Солянка, Наримановский р-н, Астраханская обл.» (ориентировочная протяженность - 0,44 км)</t>
  </si>
  <si>
    <t>Строительство ВЛИ-0,38 кВ от проектируемой опоры ВЛИ-0,38 кВ проектируемой КТП-6/0,4 кВ ф. 9 ПС 35/6 кВ Трусовская для электроснабжения жилого дома, расположенного по адресу: ул. 4-я Пригородная, д. 11 «а», Наримановский р-н, с. Солянка, Астраханская обл. (ориентировочная протяженность - 0,04 км)</t>
  </si>
  <si>
    <t>Строительство ВЛИ-0,4 кВ от РУ-0,4 кВ ТП 1773 ф. 18 ПС 110/35/10 Первомайская для электроснабжения жилых и садовых домов, расположенных по адресу: с/т Изыскатель, расположенное в районе Янго –Аул, уч. 72, уч. 178, уч. 102, уч. 120, уч. 179, д. 168, д. 155, д. 156, уч. 180, д. №73, уч. 117, уч. 145, уч. 192, уч. 144, д. 101, д. №175, уч. 167, уч.169, уч. 103 и пер. Изыскателей д. 8, г. Астрахань</t>
  </si>
  <si>
    <t>Строительство ЛЭП-0,4 кВ от РУ-0,4 кВ проектируемой ТП-6/0,4 кВ, ф.21 ПС 35/6 кВ Началово для электроснабжения жилых домов, расположенных по ул. Деревенская, д.14,16,18, ул. Августовская, д.15,18, мкр.3-й Южный, з/у 80, с. Началово, Приволжский р-н, Астраханская обл.</t>
  </si>
  <si>
    <t>Строительство ЛЭП-0,4 кВ от ближайшей опоры ВЛ-0,4 кВ ТП 523/400 кВА, ф.7 ПС 35/6 кВ Началово для электроснабжения садовых домов, расположенных в с/т "Медик", уч. 178, 71, Приволжский р-н, Астраханская обл.</t>
  </si>
  <si>
    <t>Строительство ЛЭП-0,4 кВ от ближайшей опоры ВЛ-0,4 кВ ТП 741/160, ф. 20 ПС 35/6 кВ Началово для электроснабжения жилых домов по ул. Ф. Достоевского, д.3, д.5, д.6, д.7, д. 8, д. 12, с. Началово, Приволжский р-н, Астраханская обл.</t>
  </si>
  <si>
    <t>Строительство ВЛИ-0,38 кВ от проектируемой ТП-10/0,4 кВ, ф. 13 ПС 110/10 кВ Дружба для электроснабжения жилого дома в  пер. 1 Олимпийский, д.8, с. Забузан, Красноярский р-н, Астраханская обл.</t>
  </si>
  <si>
    <t>Строительство ВЛИ-0,38 кВ от опоры проектируемой ВЛИ-0,38 кВ, ТП-750, ф.17 ПС 35/6 кВ Началово для электроснабжения садового дома по ул. Садовая д. 43 в с/т. Монолит, Приволжский р-н, Астраханская обл.</t>
  </si>
  <si>
    <t>Строительство ЛЭП-0,4 кВ от ближайшей опоры ВЛ-0,4 кВ ТП 214/400 кВА, ВЛ-68 РП-2, ф.27 ПС 110/10 кВ Фунтово для электроснабжения жилого дома, расположенного по ул. Мунглашская, с. Карагали, Приволжский р-н, Астраханская обл.</t>
  </si>
  <si>
    <t>Строительство ЛЭП-0,4 кВ от ближайшей опоры ВЛ- 0,4 кВ ТП-17/250 кВА, РП-9 ВЛ-16, ф. 12,35 ПС 110/10 кВ Фунтово для электроснабжения жилого дома по ул. Мусы Джалиля, д. 2, с. Осыпной бугор, Приволжский р-н, Астраханская обл.</t>
  </si>
  <si>
    <t>Строительство ВЛИ-0,38 кВ от проектируемой ВЛИ-0,38 кВ ТП 1494 ф. 4 ПС 110/6 кВ Судостроительная для электроснабжения жилых домов, расположенных по адресу: ул. 1-я Ивановская, д. 27/30, д. 21/24, д. 19, г. Астрахань</t>
  </si>
  <si>
    <t>Строительство ВЛИ-0,4 кВ от ближайшей опоры ВЛ-0,4 кВ ТП-65 ф. № 15 ПС 35/6 кВ Кировская для электроснабжения жилого дома, расположенного по адресу: ул. С. Ковалевской, д. 3, г. Астрахань</t>
  </si>
  <si>
    <t>Строительство ЛЭП-0,4 кВ от проектируемой опоры ВЛ-0,4 кВ проектируемой ТП 6/0,4 кВ, ф. 3 ПС 35/6 кВ Началово для электроснабжения садового дома, расположенного в с/т Наладчик, уч. 54, Приволжский р-н, Астраханская обл.</t>
  </si>
  <si>
    <t>Строительство ВЛИ-0,38 кВ от РУ-0,4 кВ КТП-216, ф.10 ПС 110/10 кВ Красный Яр для электроснабжения жилого дома по ул.2-я Песчаная, д. 38, с. Маячное, Красноярский р-н, Астраханская обл.</t>
  </si>
  <si>
    <t xml:space="preserve">Строительство ВЛИ-0,38 кВ от ближайшей опоры ВЛИ-0,38 кВ ТП 253 ф. 102 ПС 110/35/6 кВ Трикотажная для электроснабжения нежилого дома, расположенного по адресу: ул. Августовская, д. 9 «в», пом. 14, Ленинский р-н, г. Астрахань </t>
  </si>
  <si>
    <t>Строительство ВЛИ-0,38 кВ от РУ-0,4 кВ ТП-72 ВЛ-68 РП-2 ф.27 ПС 110/10 кВ Фунтово для электроснабжения магазина по ул. Зеленая, д.24, с. Карагали, р-н Приволжский, г. Астрахань</t>
  </si>
  <si>
    <t>Строительство ЛЭП-0,4 кВ от опоры проектируемой ВЛ-0,4 кВ ТП 55/180 кВА, ВЛ-82 РП-6 Береговая, ф.5,10 ПС 110/10 кВ Николо-Комаровка для электроснабжения жилого дома, расположенного по ул. Молодежная, д. 44, с. Татарская Башмаковка, Приволжский р-н, Астраханская обл.</t>
  </si>
  <si>
    <t>Строительство ВЛИ-0,38 кВ от РУ-0,4 кВ проектируемой КТП-6/0,4 кВ, ф. 10 ПС 110/6 кВ Судостроительная для электроснабжения жилого дома, расположенного по адресу: ул. Природная, д. 8, Советский р-н, г. Астрахань</t>
  </si>
  <si>
    <t>Строительство ЛЭП-0,4 кВ от проектируемой опоры ВЛ-0,4 кВ проектируемой ТП 6/0,4 кВ, ф.3 ПС 35/6 кВ Началово для электроснабжения жилого и садовых домов, расположенных в с/т Наладчик, уч. 5, 23, 25, Приволжский р-н, Астраханская обл.</t>
  </si>
  <si>
    <t>Строительство ВЛИ-0,38 кВ от РУ-0,4 кВ КТП-476 ф. 27 ПС 110/10 кВ Фунтово для электроснабжения магазина по ул. Камызякская, (к/н 30:09:130314:314), с. Карагали, Приволжский р-н, Астраханская обл.</t>
  </si>
  <si>
    <t>Строительство ВЛИ-0,38 кВ от проектируемой опоры ВЛИ-0,38 кВ проектируемой КТП-10/0,4 кВ, ф. 2 ПС 35/6 кВ Кировская для электроснабжения жилого дома, расположенного по адресу: уч. б/н (к/н 30:12:000000:8710), в районе ул. Началовское Шоссе Кировский р-н, г. Астрахань</t>
  </si>
  <si>
    <t xml:space="preserve">Строительство ЛЭП-0,4 кВ от ближайшей опоры ВЛ-0,4 кВ ТП 113/160 кВА, ф. 17 ПС 35/6 кВ Началово для электроснабжения жилого дома, расположенного по адресу: ул. Дорожная, 5 «б», с. Три Протока, Приволжский р-н, Астраханская обл.  </t>
  </si>
  <si>
    <t>Строительство ВЛИ-0,38 кВ от ближайшей опоры ВЛ-0,4 кВ КТП-411 ф.7 ПС 35/10 кВ Калиновка для электроснабжения жилого дома по ул. Степная, д. 54, п. Верхнекалиновский, Камызякский р-н, Астраханская обл.</t>
  </si>
  <si>
    <t xml:space="preserve">Строительство ВЛИ-0,4 кВ от ближайшей опоры ВЛИ-0,4 кВ ТП 129А ф. 7 ПС 110/35/10 кВ Первомайская для электроснабжения жилых и садовых домов, расположенных по адресу: уч. 20, уч. 22, уч. 17 Межболдинский район, Ленинский р-н, г. Астрахань  </t>
  </si>
  <si>
    <t>Строительство ВЛИ-0,38 кВ от ближайшей опоры ВЛ-0,4 кВ Л-6 КТП-562 ф.18 ПС 110/10 кВ Джакуевка для электроснабжения жилого дома по ул. Абая, д. 130, с. Волжское, Наримановский р-н, Астраханская обл. (ориентировочная протяженность - 0,58 км)</t>
  </si>
  <si>
    <t>Строительство ВЛИ-0,38 кВ от ближайшей опоры ВЛ-0,4 кВ КТП-321/250 кВА, ф. 5 ПС 35/6 кВ Октябрьская для электроснабжения жилого дома (стройплощадка) по ул. Дорожная, д.17 «в», с. Старокучергановка, Наримановский р-н, Астраханская обл.</t>
  </si>
  <si>
    <t xml:space="preserve">Строительство ВЛИ-0,38 кВ от РУ-0,4 кВ ТП 98 ф. 16 ПС 35/6 кВ Кировская для электроснабжения жилых домов, расположенных по адресу: ул. Казачья, д. 14, д. 16, Кировский р-н, г. Астрахань </t>
  </si>
  <si>
    <t>Строительство ЛЭП-0,4 кВ от ближайшей опоры ВЛ-0,4 кВ ТП 871/100 кВА, ф.21 ПС 35/6 кВ Началово для электроснабжения крестьянского (фермерского) хозяйства, расположенного на орошаемом участке "Садовый", в 2 км. северо-восточнее восточной черты п. Началово, Приволжский р-н, Астраханская обл.</t>
  </si>
  <si>
    <t>Строительство ВЛИ-0,38 кВ от ближайшей опоры ВЛ-0,4 кВ ТП-113 ф.17 ПС 35/6 кВ Началово для электроснабжения жилых домов по ул.Дорожная, д.9а и д.9б, с.Три Протока, Приволжский р-н, Астраханская обл.» (ориентировочная протяженность - 0,25 км).</t>
  </si>
  <si>
    <t>Строительство ВЛИ-0,4 кВ от проектируемой опоры ВЛИ-0,4 кВ проектируемой КТП-6/0,4 кВ, ф. 2, ПС 35/6 кВ Кировская для электроснабжения жилых домов и земельного участка, расположенных по адресу: ул. Кенжиева,             д. 23, ул. Кенжиева (к/н 30:12:000000:8700), уч. б/н (к/н 30:12:010736:167), уч. б/н (к/н 30:12:010736:145) в районе ул. Началовское Шоссе, г. Астрахань</t>
  </si>
  <si>
    <t>Строительство ЛЭП-0,4 кВ от ближайшей опоры ВЛ-0,4 кВ ТП 832/63 кВА, ВЛ-82 РП-6, ф. 5, 10 ПС 110/10 кВ Николо-Комаровка для электроснабжения жилого дома, расположенного по ул. Тенистая, б/н, п. Ассадулаево, Приволжский р-н, Астраханская обл.</t>
  </si>
  <si>
    <t>Строительство ВЛИ-0,4 кВ от ближайшей опоры № 10 ВЛИ-0,4 кВ ТП 1825 ф. 10 ПС 110/6 кВ Судостроительная для электроснабжения садового дома, расположенного по адресу: уч. 13, с/т «Металлист» завода Металлоконструкций, Советский р-н, г. Астрахань.</t>
  </si>
  <si>
    <t>Строительство ВЛИ-0,4 кВ от ближайшей опоры ВЛИ-0,4 кВ ТП 1465 ф. 52 ПС 110/6 кВ Судостроительная для электроснабжения жилого дома, расположенного по адресу: пер. 3-й Дорожный, д. 54, г. Астрахань</t>
  </si>
  <si>
    <t>Строительство ВЛИ-0,38 кВ от ближайшей опоры ВЛИ-0,38 кВ КТП 129А ф. 7 ПС 110/35/10 кВ Первомайская для электроснабжения садового дома, расположенного по адресу: пер. 2-й Анисовый, уч. 9, г. Астрахань</t>
  </si>
  <si>
    <t>Строительство ВЛИ-0,38 кВ от ближайшей опоры  ВЛ-0,4 кВ      КТП-84 ф.2 ПС 110/6 кВ Чапаевская для электроснабжения земельного участка (30:05:050111:172), расположенного восточнее земельного участка по ул. Ленина, д.1 Е, п. Ревин Хутор, Камызякский р-н, Астраханская обл.</t>
  </si>
  <si>
    <t>Строительство ЛЭП-0,4 кВ от ближайшей опоры ВЛ-0,4 кВ ТП 344, ф.16 ПС 35/6 кВ Началово для электроснабжения жилого дома, расположенного по ул. Центральная, д. 19, с. Яманцуг, Приволжский р-н, Астраханская обл.</t>
  </si>
  <si>
    <t>Строительство ВЛИ-0,38 кВ от опоры проектируемой ВЛ-0,4 кВ ТП 779/160 кВА, ф.18 ПС 35/6 кВ Началово для электроснабжения жилого дома в мкр. Садовый, д. 75, с. Началово, Приволжский р-н, Астраханская обл.</t>
  </si>
  <si>
    <t>«Строительство ЛЭП-0,4 кВ от РУ-0,4 кВ ТП-747/40 кВА, ВЛ-2 РП ЯКЗ, ф.33 ПС 110/10 кВ Фунтово для электроснабжения жилого дома в с/т "Кирпичик" Яксатовского кирпичного завода, д. 40, Приволжский р-н, Астраханская обл.</t>
  </si>
  <si>
    <t>Строительство ЛЭП-0,4 кВ от ближайшей опоры ВЛ-0,4 кВ ТП 775/40 кВА, ф.5 ПС 110/35/6 кВ Евпраксино для электроснабжения жилого дома, расположенного по ул. 3-я Шоссейная, уч. 2, с. Килинчи Приволжский р-н, Астраханская обл.</t>
  </si>
  <si>
    <t>Строительство ЛЭП-0,4 кВ от ближайшей опоры ВЛ-0,4 кВ ТП 779/160 кВА, ф.18 ПС 35/6 кВ Началово для электроснабжения жилого дома, расположенного в мкр. "Садовый", д. 73, с. Началово, Приволжский р-н, Астраханская обл.</t>
  </si>
  <si>
    <t>Строительство ЛЭП-0,4 кВ от РУ-0,4 кВ ТП-413/560 кВА, РП-6 ВЛ-11 ф.5, 10 ПС 110/10 кВ Николо-Комаровка для электроснабжения земельного участка (сельскохозяйственного производства), расположенного в 3,5 км южнее п. Мансур, в 200м от левого берега р. Волга, Приволжский р-н, Астраханская обл.</t>
  </si>
  <si>
    <t>Строительство ВЛИ-0,38 кВ от ближайшей опоры ВЛ-0,4 кВ ТП-837 ф.14 ПС 110/35/6 кВ ЦРП для электроснабжения жилого дома в с/т "Медик" Центральной Бассейновой больницы НВВБ, д. 154, Приволжский р-н, Астраханская обл.</t>
  </si>
  <si>
    <t>Строительство ЛЭП-0,4 кВ от ближайшей опоры ВЛ-0,4 кВ ТП 569/25 кВА, ф. 17 ПС 35/6 кВ Началово для электроснабжения садовых домов, расположенных в с/т Обувщик-1, уч. 13, уч. 15, Приволжский р-н, Астраханская обл.</t>
  </si>
  <si>
    <t>Строительство ВЛ-10 кВ, ВЛИ-0,38 кВ и установка ТП-10/0,4 кВ ф. 7 ПС 110/10 кВ Озерное для электроснабжения Хозяйственного помещение  расположенного по адресу: ул.Бэра, д. 55, с. Озерное, Икрянинский р-н, Астраханская обл</t>
  </si>
  <si>
    <t>Строительство ВЛЗ-6 кВ, ВЛИ-0,38кВ и установка ТП-6/0,4 кВ ф. 33 ПС 110/6 кВ Окрасочная для электроснабжения склада, расположенного по ул. Школьная, д. 19 «г», п. Трусово, Наримановский р-н, Астраханская обл.</t>
  </si>
  <si>
    <t>Строительство ВЛИ-0,38 кВ от ближайшей опоры ВЛИ-0,38 кВ ТП-115/160 кВА, ф. 611 ПС 110/10-6 кВ Городская для электроснабжения жилых домов на участках № 30, 89А и 95 в с/т. Ветеран, Приволжский р-н, Астраханская обл.</t>
  </si>
  <si>
    <t xml:space="preserve"> Строительство ВЛИ-0,38 кВ от РУ-0,4 кВ, ТП-798, ф.22 ПС 35/6 кВ Началово для электроснабжения садового дома на уч. №51 в с/т.«Солнечный», Приволжский р-н, Астраханская обл.  </t>
  </si>
  <si>
    <t xml:space="preserve">Строительство ВЛ-10 кВ, ВЛИ-0,38 кВ, установка ТП-10/0,4 кВ ф. 3 ПС 35/10 кВ Нижний Баскунчак для электроснабжения КП заповедника, расположенного в районе озера Баскунчак (бывшая охранная зона озера Баскунчак), уч. № 2 «Зеленый Сад» (к/н 30:01:060301:1), рп. Нижний Баскунчак, Ахтубинский р-н, Астраханская обл.» </t>
  </si>
  <si>
    <t>Строительство ВЛЗ-10 кВ, ВЛИ-0,38 кВ и установка ТП-10/0,4 кВ, ф. 13 ПС 110/10 кВ Фунтово для электроснабжения жилого дома по  ул. Розовая д. 2 п. Эрле, Приволжский р-н, Астраханская обл.</t>
  </si>
  <si>
    <t>Строительство ВЛЗ-6 кВ, ВЛИ-0,38 кВ и установка ТП-6/0,4 кВ ф. 403 ПС 110/35/6 кВ Лесная-Новая для электроснабжения садовых домов, расположенных по адресу: уч. 57, уч. 146, в районе «Станция Новолесная» Трусовский р-н, г. Астрахань" (ориентировочная протяженность ВЛЗ-10 кВ - 0,889 км и ВЛИ -0,38 кВ-0,44, ориентировочная мощность 0,25 МВА)</t>
  </si>
  <si>
    <t>Строительство ВЛ-6 кВ, ВЛИ-0,38 кВ и установка ТП-6/0,4 кВ ф. 606 ПС 110/10/6 кВ Южная для электроснабжения склада, расположенного по адресу: ул. Рождественского, д. 5а, Советского р-он, г. Астрахань, (ориентировочная протяженность ВЛ-6 кВ - 0,359 км; ВЛИ-0,38 кВ - 0,032 км; ориентировочная мощность - 0,16 МВА)</t>
  </si>
  <si>
    <t xml:space="preserve"> «Строительство ЛЭП-10 кВ, ЛЭП-0,4 кВ и установка ТП-10/0,4 кВ ф.5 ПС 110/10 кВ Николо-Комаровка для электроснабжения магазина, расположенного по ул. Дорожная, д.1/1, с. Татарская Башмаковка, Приволжский р-н, Астраханская обл. (ориентировочная протяженность ЛЭП-10 кВ - 0,01 км, ориентировочная протяженность ЛЭП-0,4 кВ – 0,01 км, ориентировочная мощность – 0,25 МВА)»</t>
  </si>
  <si>
    <t>Строительство ВЛ-10 кВ, ВЛИ-0,38 кВ и установка ТП-10/0,4 кВ, ф. 7 ПС 35/10 кВ Травино для электроснабжения земельных участков: 1 участок в границах колхоза «Звезда», земельный участок № 62(7), к югу от базы отдыха «Лебедь»; 2 участок в границах колхоза «Звезда» земельный участок № 62(5), к югу от базы отдыха «Лебедь»; 3 участок под садоводство к/н 30:05:150305:441; 4 участок сельскохозяйственного назначения к/н 30:05:150305:448, Камызякский р-н, Астраханская обл.</t>
  </si>
  <si>
    <t>Строительство ВЛ-10 кВ, ВЛИ-0,38 кВ и установка ТП-10/0,4 кВ, ф. 4 ПС 110/35/10 кВ Раздор для электроснабжения земельного участка ООО ОПХ-предприятие Юбилейное в верхней части острова, расположенного ниже с. Раздор, между рекой Малая Черная и ериком Сазанка, Камызякский р-н, Астраханская обл.</t>
  </si>
  <si>
    <t>Строительство ВЛ-10 кВ, ВЛИ-0,38 кВ и установка ТП-10/0,4 кВ ф. 7 ПС 110/10 кВ Озерная для электроснабжения Холодильника расположенного ул. Степная, д. 31, с. Озерное, Икрянинский р-н, Астраханская обл.</t>
  </si>
  <si>
    <t>Строительство ЛЭП-6 кВ, ЛЭП-0,4 кВ и установка ТП-6/0,4 кВ, ф. 403 ПС 110/35/6 кВ Лесная-Новая для электроснабжения садового дома, расположенного по адресу: уч. 156, в районе «Станция Новолесная», Трусовский р-н, г. Астрахань» Трусовский р-н, г. Астрахань</t>
  </si>
  <si>
    <t>Строительство ЛЭП-6 кВ, ЛЭП-0,4 кВ и установка КТП-6/0,4 кВ, ф.9 ПС 35/6 кВ Трусовская для электроснабжения жилых домов, расположенных по адресу: ул. Бориса Алексеева, д.2, д.5, д.6, д.8, д.12, д.19, с. Солянка, Наримановский район, г. Астрахань</t>
  </si>
  <si>
    <t>«Строительство ВЛ-10кВ, ВЛИ-0,38кВ и установка ТП-10/0,4кВ, ВЛ-68 РП-2 ф.27 ПС 110/10 кВ Фунтово для электроснабжения производственной базы по ул.Подгорная, д.3 с.. Карагали, Приволжский р-н, Астраханская обл.»</t>
  </si>
  <si>
    <t>Строительство ВЛ-6 кВ, ВЛИ-0,38 кВ и установка ТП-6/0,4 кВ, ф.16 ПС 35/6 кВ Началово для электроснабжения жилого дома по ул.Ясная, д.21, с.Яманцуг, Приволжский р-н, Астраханская область.</t>
  </si>
  <si>
    <t>Строительство ЛЭП-0,4 кВ от РУ-0,4 кВ ТП 158 ф. 610 ПС 110/10-6 кВ Царевская для электроснабжения административного здания (офисного здания), расположенного по адресу: ул. Ахшарумова, д. 76, г. Астрахань</t>
  </si>
  <si>
    <t>Строительство ЛЭП-0,4 кВ от РУ-0,4 кВ ТП 450 ф. 608 ПС 110/10/6 кВ Южная для электроснабжения жилого дома, расположенного по адресу: ул. Челябинская/ул. Краснодарская, д. 29/д. 2, Советский р-н, г. Астрахань</t>
  </si>
  <si>
    <t>Строительство ВЛ-10 кВ, ВЛИ-0,38 кВ и установка ТП-10/0,4 кВ, ф.8 ПС 110/10 кВ Тузуклей для электроснабжения личного подсобного хозяйства, расположенного в границах муниципального образования «Новотузуклейский сельсовет», восточнее земельного участка с кадастровым номером 30:05:070203:29, Камызякский р-н, Астраханская обл.</t>
  </si>
  <si>
    <t>Строительство ЛЭП-0,4 кВ от ближайшей опоры ВЛ-0,4 кВ ТП 559/250 кВА, ф.35 ПС 110/10 кВ Фунтово для электроснабжения жилого дома, расположенного по ул. Интернациональная, з/у 1Г, п. Кирпичного Завода № 1, Приволжский р-н, Астраханская обл.</t>
  </si>
  <si>
    <t>Строительство ЛЭП-0,4 кВ от проектируемой опоры ВЛ-0,4 кВ ТП 824/40 кВА, ф.3 ПС 110/35/6 кВ Евпраксино для электроснабжения жилого дома, расположенного по ул. Садовая, д. 22, с. Килинчи, Приволжский р-н, Астраханская обл.</t>
  </si>
  <si>
    <t>Строительство ВЛЗ-6кВ, ВЛИ-0,38 кВ и установка КТП-6/0,4 кВ, ф. 10 ПС 110/6 кВ Судостроительная для электроснабжения жилого и садового дома, расположенных по адресу: ул. 2-я Валовая, д.5 ; с-т "Механизатор" при ВПУ-23, уч.5 Советский р-н г. Астрахани.</t>
  </si>
  <si>
    <t>Строительство 2ЛЭП-0,4 кВ от РУ-0,4 кВ ТП 58А ф.№13, ТП 195А ф. №34 ПС 110/35/10 кВ Первомайская для электроснабжения дошкольного общеобразовательного учреждения, расположенного по адресу: ул. Дальняя, 91б, г. Астрахань»</t>
  </si>
  <si>
    <t>Строительство ВЛЗ-6 кВ, КЛ-0,4 кВ и установка ТП- 6/0,4 кВ ф.25 ПС 110/6 кВ Восточная для электроснабжения производственной базы, расположенной по адресу: уч. б/н (к/н 30:090212:146), ул.Лесная, Кулаковский промузел, с. Кулаковка, Приволжский р-н, Астраханская обл.</t>
  </si>
  <si>
    <t xml:space="preserve">Строительство ЛЭП-10 кВ, ЛЭП-0,4 кВ и установка ТП-10/0,4 кВ ф.21 ПС 35/10 кВ Бирюковка для электроснабжения объекта сельскохозяйственного производства, расположенного в 650 м южнее границы п. Ивановский, в 1225 км юго-западнее от правого берега р. Бушма, Приволжский р-н, Астраханская обл.                </t>
  </si>
  <si>
    <t>Строительство ЛЭП-0,4 кВ от РУ-0,4 кВ ТП 622 ф.619 ПС 110/10-6 кВ Царевская для электроснабжения административного здания, расположенного по адресу: ул. Брестская, пер. 1-й Таманский / ул. Автомобильная, д. 28/27/4, Советский р-н, г. Астрахань.</t>
  </si>
  <si>
    <t>Строительство ВЛ-10 кВ, ВЛИ-0,38 кВ и установка ТП-10/0,4 кВ ф.17,20 РП Школа ф.15 ПС 110/10 кВ Красный Яр для электроснабжения Магазинов, расположенных по ул.Ватаженская, д.1 К, д.1/1 с.Красный Яр, Красноярский район, Астраханская область (к/н 30:06:100233:65, к/н 30:06:100233:137). (ориентировочная протяженность ВЛ-10 кВ – 0,09 км, ВЛИ-0,38 кВ – 0,03 км, ориентировочная мощность – 0,400 МВА)</t>
  </si>
  <si>
    <t>Строительство ВЛ-10 кВ, ВЛИ-0,38 кВ и установка ТП-10/0,4 кВ ф.17 ПС 110/35/10 кВ Сасыколи для электроснабжения ясли-сада по ул.Кооперативная, д.2е, с.Кочковатка, Харабалинский р-н., Астраханская обл.</t>
  </si>
  <si>
    <t>Строительство ВЛ-10 кВ, ВЛИ-0,38 кВ и установка ТП-10/0,4 кВ, ф. 10 ПС 110/10 кВ Озерная для электроснабжения детского сада, расположенного по ул. Садовая, д. 26а, с. Восточное, Икрянинский р-н, Астраханская обл.</t>
  </si>
  <si>
    <t xml:space="preserve">Строительство ЛЭП-0,4 кВ от РУ-0,4 кВ ТП 1532 ф. 7 ПС 110/35/10 кВ Первомайская для электроснабжения складского помещения, расположенного по адресу: ул. Староверова, (к/н з/у 30:12:020634:18), г. Астрахань </t>
  </si>
  <si>
    <t>Строительство ЛЭП-0,4 кВ и установка ТП-10/0,4 кВ ф.14 ПС 110/10 кВ Фунтово для электроснабжения магазина по ул. 40 лет ВЛКСМ, з/у 130 А, п. Кирпичного Завода № 1, Приволжский р-н, Астраханская обл.</t>
  </si>
  <si>
    <t>Строительство КЛ-10 кВ, ЛЭП-0,4 кВ и установка ТП-10/0,4 кВ ф. 18 ПС 110/35/10 кВ Первомайская для электроснабжения жилых домов, расположенных по адресу: ул. Рубинова, д. 1, д. 19, д. 23 и пер. Липецкий,    д. 52, Ленинский р-н, г. Астрахань</t>
  </si>
  <si>
    <t xml:space="preserve">Строительство ЛЭП-6 кВ, ЛЭП-0,4 кВ  и установка ТП-6/0,4 кВ ф. 52 ПС 110/6 кВ Судостроительная для электроснабжения садовых домов, расположенных по адресу: уч. 282 и уч. 74, с/т Декоратор-2, расположенное по ул. Адмирала Нахимова, Советский р-н, г. Астрахань.  </t>
  </si>
  <si>
    <t>Строительство ВЛ-10 кВ, ВЛИ-0,4 кВ и установка ТП-10/0,4 кВ, ф.5 ПС 110/10 кВ Береговая для электроснабжения объекта крестьянского (фермерского) хозяйства, расположенного в 11,2 км юго-западнее пос.Волжский, Енотаевский район, Астраханская область.</t>
  </si>
  <si>
    <t>Строительство ВЛИ-0,38 кВ от РУ-0,4 кВ проектируемой ТП-6/0,4 кВ ф.7 ПС 110/6 кВ Окрасочная для электроснабжения жилого дома, расположенного по адресу: тер. СНТ «Газовик», ул. Счастья, д. 85, Наримановский район, г. Астрахань</t>
  </si>
  <si>
    <t xml:space="preserve">Строительство ВЛ-10 кВ и установка ТП-10/0,4 кВ, ф. 8 ПС 110/6/10 кВ Чапаевская для электроснабжения общеобразовательной организации (учреждения) по ул. Центральная, 38 а, с. Каралат, Камызякский р-н, Астраханская обл. </t>
  </si>
  <si>
    <t>Строительство ЛЭП-6 кВ от опоры ВЛ-6 кВ ф. №39 ПС 110/6 кВ Судостроительная для электроснабжения многоэтажной жилой застройки, расположенной по адресу: ул. 1-я Воскресенская, д. 2, г. Астрахань</t>
  </si>
  <si>
    <t>Строительство 2КЛ-10 кВ, ВЛИ-0,38 кВ и установка КТП-10/0,4 кВ, ф.29 ПС 110/35/10 кВ Первомайская для электроснабжения здания бытового обслуживания, расположенного по адресу: ул. Новороссийская, д. 1 а, Ленинский р-н, г. Астрахань</t>
  </si>
  <si>
    <t>Строительство 2КЛ-6 кВ, ВЛИ-0,38 кВ и установка ТП-6/0,4 кВ, ф. 621 ПС 110/10-6 кВ Южная для электроснабжения садового дома, расположенного по адресу: пер. 1-й Конечный, д. 4, СНТ Железнодорожник, Советский р-н, г. Астрахань</t>
  </si>
  <si>
    <t>Строительство ЛЭП-0,4 кВ от РУ-0,4 кВ ТП 1439 ф.10 ПС 110/6 кВ Судостроительная для электроснабжения жилого дома, расположенного по адресу: ул. Набережная Реки Царева, д. 46, литер А, г. Астрахань</t>
  </si>
  <si>
    <t>Строительство ЛЭП-0,4 кВ от РУ-0,4 кВ ТП-527, ф. 22 ПС 35/6 кВ Началово для электроснабжения жилых домов, расположенных по ул. Владимира Даля, з/у. 7, з/у 7А, д. 9А, д. 13А и ул. Рождественского, д. 7А, п. Садовый, Приволжский р-н, Астраханская обл.</t>
  </si>
  <si>
    <t>Строительство ВЛИ-0,38 кВ от Ру-0,4 кВ КТП 1463 ф. 7 ПС 110/35/10 кВ Первомайская для электроснабжения жилого дома, расположенного в садоводческом некоммерческом товариществе "Луч", д. 21, Ленинский район, г. Астрахань</t>
  </si>
  <si>
    <t>Строительство КЛ-6 кВ, КЛ-0,4 кВ, ВЛИ-0,38 кВ от РУ-0,4 кВ и установка КТП-6/0,4 кВ, 18 ПС 35/6 кВ Началово для электроснабжения складских помещений в мкр. Шеншакова д. 84В, с. Началово, Приволжский р-н, Астраханская область</t>
  </si>
  <si>
    <t>Строительство ЛЭП-0,4 кВ от РУ-0,4 кВ ТП-742 ф.18 ПС 35/6 кВ Началово для электроснабжения магазина в мкр.Придорожный, д.1, с.Началово, Приволжский р-н., Астраханская обл.</t>
  </si>
  <si>
    <t>0,4 кВ</t>
  </si>
  <si>
    <t xml:space="preserve"> 0,4 кВ</t>
  </si>
  <si>
    <t>Строительство ВЛ-0,4 кВ от ближайшей опоры ВЛ-0,4 кВ ТП 268 ф.19 ПС 35/6 кВ Трусовская для электроснабжения жилого дома, расположенного по адресу: ул.Луначарского, д.94, Трусовский р-н, г.Астрахань</t>
  </si>
  <si>
    <t>Строительство ВЛЗ-10 кВ, ВЛИ-0,38 кВ и установка КТП-10/0,4 кВ, ф. 20 ПС 110/10 кВ Стройиндустрия для электроснабжения жилого дома, расположенного по ул. Полевая, д. 23 «а», МЖС «Наримановская», Наримановский р-н, Астраханская обл. (ориентировочная протяженность ВЛЗ-10 кВ - 0,16 км и ВЛИ-0,38 кВ - 0,13 км, ориентировочная мощность - 0,1 МВА)</t>
  </si>
  <si>
    <t>Строительство ВЛ-10 кВ и установка КТП-10/0,4 кВ ф. 14 ПС 110/10 кВ Труд-Фронт для электроснабжения Консервного цеха, расположенного по адресу: с. Чулпан, ул. Школьная, д. 38, Икрянинский р-н, Астраханская обл.</t>
  </si>
  <si>
    <t>Строительство ВЛ-10 кВ и установка ТП 10/0,4 кВ, ф 2, ПС 110/10 кВ Чаганская для электроснабжения нежилого помещения по ул. Дачная, д. 26 Г, с. Чаган, Камызякский р-н, Астраханская обл.</t>
  </si>
  <si>
    <t>Строительство ВЛ-6 кВ и установка ТП-6/0,4кВ, ф.29 ПС 110/6 Вододелитель для электроснабжения узла связи по ул. Заводская, д.50 «а», с. Волжское, Наримановский р-н, Астраханская область</t>
  </si>
  <si>
    <t>Строительство ВЛ-10 кВ от опоры № 20 ВЛ-10 кВ, ф. 15 РП Школа, ф. 17, 20 ПС 110/10 кВ Красный Яр и установка КТП 10/0,4 кВ для электроснабжения Магазина по адресу: ул. Ворошилова д. 3 «з», с. Красный яр, Красноярский р-н, Астраханская обл.</t>
  </si>
  <si>
    <t>Строительство ВЛЗ-6 кВ и установка КТП-6/0,4 кВ, ф. 16 ПС 35/6 кВ Кировская для электроснабжения садоводческого товарищества «Садовод-опытник», расположенного южнее п. Инициативный, Кировский р-н, г.</t>
  </si>
  <si>
    <t>Строительство ВЛЗ-6 кВ и установка КТП-6/0,4 кВ, ф. 33 ПС 110/6 кВ Окрасочная для электроснабжения жилого дома, расположенного по адресу: Астраханская обл., Наримановский район, п. Мирный ул. Спортивная д. 12 (ориентировочная протяженность ВЛЗ-6 кВ – 0,867 км; ориентировочная мощность – 0,1 МВА)</t>
  </si>
  <si>
    <t>Строительство ВЛ-6 кВ и установка КТП-6/0,4 кВ, ф. 33 ПС 110/6 кВ Окрасочная для электроснабжения жилого дома, расположенного по адресу: ул. Школьная, д. 39, п. Трусово, Наримановский р-н, Астраханская обл</t>
  </si>
  <si>
    <t>Строительство КЛ-6 кВ от опоры  № 15 до опоры № 16 ВЛ-6 кВ ф. 621 ПС 110/10/6 кВ Южная для электроснабжения здания автоцентра, расположенной по адресу: ул. Фунтовское шоссе, д. 9 б, Советский р-н, г. Астрахань</t>
  </si>
  <si>
    <t>Строительство ВЛ-10 кВ и установка ТП-10/0,4 кВ, ф. 18 ПС 35/10 кВ Тумак для электроснабжения сельскохозяйственного производства, расположенного на орошаемом участке «Прифермерский» в 800 м. на юго-восток от с. Алтынжар, Володарский р-н, Астраханская обл.</t>
  </si>
  <si>
    <t>Строительство ВЛЗ-10 кВ и установка ТП-10/0,4 кВ, ф. 21 ПС 110/35/10 кВ Володаровка для электроснабжения сельскохозяйственного производства, расположенного по адресу: Астраханская обл., Володарский р-он, расположен в 700 метрах на запад от п. Диановка.</t>
  </si>
  <si>
    <t>Строительство ВЛ-10 кВ от опоры №58, ф.13 ПС 110/10 кВ Бузанская для электроснабжения земельного участка по адресу: участок Бершик в 3,8 км южнее с. Новоурусовка, п. Бузан, Красноярский р-н, Астраханская обл.</t>
  </si>
  <si>
    <t>Строительство ВЛИ-0,38 кВ от опоры № 1 Л-1 ТП 65 ф. 15 ПС 36/6 кВ Кировская для электроснабжения жилого дома, расположенной по адресу: ул. Гжатская, д.16, Ленинский р-н, г. Астрахань</t>
  </si>
  <si>
    <t>Строительство ВЛИ-0,4 кВ от опоры №16, Л2 ВЛИ-0,4 кВ ТП 1758 ф. 10 ПС 110/6 кВ Судостроительная, для электроснабжения жилого дома, расположенного по адресу: пер. Царевский, д. 21, стр. 10, Советский р-н, г. Астрахань</t>
  </si>
  <si>
    <t>Строительство ВЛИ-0,38 кВ от ближайшей опоры  ВЛИ-0,38 кВ ТП 1717 ф. 5 ПС 110/10/6 кВ Кировская для электроснабжения жилого дома, расположенного по адресу: пер. 1-й Головина, д. 4, Ленинский р-н, г. Астрахань</t>
  </si>
  <si>
    <t>Строительство ВЛИ-0,38 кВ от ближайшей опоры ВЛ-0,4 кВ СТП-747 ВЛ-2 РП-ЯКЗ ф.33 ПС Фунтово для электроснабжения Гаража по ш.Камызякское, д.7, строение 105 с.Яксатово, Приволжский р-н, Астраханская область</t>
  </si>
  <si>
    <t>Строительство ВЛИ-0,38 кВ от проектируемой опоры ВЛИ-0,38 кВ проектируемой СТП-6/0,4 кВ, ф. 606 ПС 110/10-6 кВ Южная для электроснабжения объекта для размещения иных объектов автомобильного транспорта и дорожного хозяйства, расположенного по адресу: ул. Рождественского, д. 18 «о», Советский район, г. Астрахань.</t>
  </si>
  <si>
    <t>Строительство ЛЭП-0,4 кВ от РУ-0,4 кВ проектируемой ТП-6/0,4 кВ ф. 606 ПС 110/10/6 кВ Южная для электроснабжения нежилого помещения, расположенного по адресу: ул. Рождественского, д. 21, корп. а, Кулаковский промузел, Приволжский р-н, г. Астрахань</t>
  </si>
  <si>
    <t>Строительство ВЛИ-0,38 кВ от РУ-0,4 кВ ЗТП-13-Р ф. 28 ПС 220/110/35/6 кВ Владимировка для электроснабжения многоквартирного жилого дома (стройплощадка) по ул. Сталинградская, г. Ахтубинск, Ахтубинский р-н, Астраханская обл. кад. ном.: 30:01:150101:3449</t>
  </si>
  <si>
    <t>Строительство ВЛЗ-6 кВ, ВЛИ-0,38 кВ и установка ТП-6/0,4 кВ, ф. 33 ПС 110/6 кВ Окрасочная для электроснабжения «Храма Воскресения Христово» по ул. Весенняя д. 50 «в», п. Трусово, Наримановский р-н, Астраханская обл.</t>
  </si>
  <si>
    <t>Строительство ВЛЗ-6 кВ и установка КТП-6/0,4 кВ, ф. 415 ПС 110/35/6 кВ Лесная-Новая для электроснабжения производственной базы, расположенной по адресу: ул. Щепкина, д. 1/ ул. Парижской Комунны, д. 6, Трусовский р-н, г. Астрахань</t>
  </si>
  <si>
    <t>Строительство ВЛЗ-10 кВ и установка ТП-10/0,4 кВ ф. 55 ПС 110/10 кВ Кири-Кили РЩ для подключения комплекса ФВФ, расположенного по адресу: ул. Автозаправочная перекресток ул. Энергетическая, Ленинский р-н, г. Астрахань</t>
  </si>
  <si>
    <t>Строительство ВЛ-10 кВ и установка КТП -10/0,4 кВ, ф. 8 ПС 110/35/10 кВ Горбаневка-2 для электроснабжения подсобного помещения, расположенного в районе с. Покровка, Ахтубинский р-н, Астраханская обл.</t>
  </si>
  <si>
    <t>Строительство ЛЭП-0,4 кВ от РУ-0,4 кВ ТП 716 А ф. 10 ПС 110/6 Судостроительная, для электроснабжения жилого дома, расположенного по адресу: С/Т «Иерсения», уч. 21, Советский район, г. Астрахань</t>
  </si>
  <si>
    <t>Строительство КЛ-6 кВ и установка СТП-6/0,4 кВ, ф. 606  ПС 110/10/6 кВ Южная для электроснабжения нежилого здания, расположенного по адресу: ул. Рождественского, Советский район, г.Астрахань</t>
  </si>
  <si>
    <t>Строительство ВЛЗ-10 кВ, ВЛИ-0,38 кВ и установка КТП-10/0,4 кВ, ф. 4 ПС 110/35/10 кВ Горбаневка-2 для электроснабжения насосной станции, с. Пологое Займище, примерно в 2,5 км по направлению на юго-восток от ориентира с. Пологое Займище, Ахтубинский р-н, Астраханская обл</t>
  </si>
  <si>
    <t>Строительство ВЛ-6 кВ от ближайшей опоры ВЛ-6 кВ ф. 16 ПС 35/6 кВ Кировская, строительство ВЛ-6 кВ от ближайшей опоры ВЛ-6 кВ ф. 17 ПС 35/6 кВ Началово для электроснабжения повысительной насосной станции, расположенной по адресу: уч. б/н (к/н 30:09:050301:439) п. Новоначаловский, Приволжский р-н, Астраханская обл.</t>
  </si>
  <si>
    <t>Строительство ЛЭП-10 кВ и установка КТП 10/0,4кВ ф. 7 ПС 35/10 кВ Мултаново для электроснабжения базы для рекреационной деятельности по адресу: Росийская Федерация, Астраханская обл., р-н Володарский, Восточнодельтовое лесничество в границах Володарского административного района, квартал 307, выдел 54, кадастровый номер земельного участка 30:02:0:0007</t>
  </si>
  <si>
    <t>Строительство ВЛ-6 кВ, ВЛИ-0,38 кВ и установка ТП 6/0,4 кВ, ф.3 ПС35/6 Началово для электроснабжения садового дома в с/т.«Обувщик-2», Астраханской обувной фабрики, садовый участок №108 Приволжский район, Астраханская область</t>
  </si>
  <si>
    <t>Строительство ВЛЗ-6 кВ и установка КТП-6/0,4 кВ ф. 606 ПС 110/10/6 кВ Южная для электроснабжения производственной базы, расположенного по адресу: проезд 1-й Рождественского, Советский р-н, г. Астрахани.</t>
  </si>
  <si>
    <t>Строительство ВЛ-10 кВ и установка ТП-10/0,4 кВ, ф. 5 ПС 110/10 кВ Ленино для электроснабжения животноводческой точки на уч. б/н, (к/н: 30:03:000000:93), с Табун-Арал, Енотаевский р-н, Астраханская обл.</t>
  </si>
  <si>
    <t>«Строительство ВЛ-6 кВ, ВЛИ-0,38 кВ и установка ТП-6/0,4 кВ, ф. 611 ПС 110/10/6 кВ Городская для электроснабжения земельного участка по ул. Ленина д. № 70 «Б», с. Три Протока, Приволжский р-н, Астраханская обл.»</t>
  </si>
  <si>
    <t>Строительство ЛЭП-10 кВ и установка ТП-10/0,4кВ ф. 20 ПС 110/10-6 кВ Резиновая, ЛЭП-6 кВ и установка ТП-6/0,4кВ ф. 22 ф.33 ПС 110/6 кВ Окрасочная для электроснабжения школы по ул. 70 Лет Октября, д. 19, п. Мирный, Наримановский р-н, Астраханская обл.</t>
  </si>
  <si>
    <t>Строительство двух ЛЭП-10 кВ от ближайшей опоры ВЛ-10 кВ ф.12 ПС 110/10 кВ Фунтово, ф.35 ПС 110/10 кВ Фунтово, ЛЭП-0,4 кВ и установка 2КТП-10/0,4 кВ, для электроснабжения дошкольного общеобразовательного учреждения, расположенного по ул. Магистральная, з/у 1Б, п. Кирпичного Завода № 1, Приволжский р-н., Астраханская обл.</t>
  </si>
  <si>
    <t>Строительство ВЛ -10 кВ, установка ТП 10/0,4 кВ, ф. 33 ПС 110/10 кВ Заводская для электроснабжения административного здания Наримановского РЭС, Хозяйственного блока Наримановского РЭС по ул. Производственная, д. 8, г. Нариманов, Наримановский р-н., Астраханская обл.</t>
  </si>
  <si>
    <t>Строительство ВЛ-10кВ, установка ТП-10/0,4кВ, ф.19 ПС 110/10кВ Солодники для электроснабжения школы по ул.Школьная, д.14, с.Солодники, Черноярский р-н, Астраханская обл.</t>
  </si>
  <si>
    <t xml:space="preserve">DB. Строительство ВЛЗ-6 кВ, ВЛИ-0,38 кВ от отпайки за ЛР-3 и установка ТП-6/0,4 кВ ф.23 ПС 35/6 кВ Октябрьская для электроснабжения придорожного сервиса   по адресу: Астраханская обл., Наримановский район, в 2,35 км северо-восточнее с. Новокучергановка, в 5,1 км юго-западнее с. Старокучергановка севернее ерика Черный (к/н 30:08:120301:493), (ориентировочная протяженность ВЛЗ-6 кВ – 0,015 км, ориентировочная протяженность ВЛИ-0,38 кВ – 0,015 км, ориентировочная мощность – 0,250 МВА)  </t>
  </si>
  <si>
    <t>Строительство ВЛЗ-6 кВ и установка ТП-6/0,4 кВ ф. 27 ПС 110/6 кВ Окрасочная для электроснабжения складского помещения, расположенного по адресу: с. Солянка, ул. Оптовая, д. 5, «ж», Наримановский р-н, г. Астрахань</t>
  </si>
  <si>
    <t xml:space="preserve">Строительство ВЛ-6 кВ и установка КТП-6/0,4 кВ, ф. 29 ПС 110/10 кВ Промстройматериалы для электроснабжения складских помещений по ул. Николаевское шоссе, д. 8 «З», д. 8 «Л», с. Солянка, Наримановский р-н, Астраханская обл. </t>
  </si>
  <si>
    <t>Строительство ВЛ-10 кВ, и установка ТП-10/0,4 кВ, ф.27 ПС 110/10 кВ Фунтово для электроснабжения садовых домов СНТ «Дружба» с. Карагали, Приволжский р-н, Астраханская обл.</t>
  </si>
  <si>
    <t>Строительство двух ЛЭП-6 кВ от ближайших опор ВЛ-6 кВ ф. 18 ПС 35/6 кВ Началово; ф.3 ПС 35/6 кВ Началово, для электроснабжения малоэтажной многоквартирной жилой застройки, расположенной по ул. Придорожная, з/у 1, с. Началово, Приволжский р-н, Астраханская обл.</t>
  </si>
  <si>
    <t>Строительство ЛЭП-6 кВ от опоры ВЛ-6 кВ ф. №13 ПС 110/6 кВ Судостроительная для электроснабжения учебного корпуса, расположенного по адресу: ул. 1-я Набережная Золотого Затона, 42, г. Астрахань</t>
  </si>
  <si>
    <t xml:space="preserve">Строительство ВЛ-10 кВ от опоры ВЛ-10 кВ ф. 20 РП Азовский ПС 110/10 кВ Табола и установка ТП 10/0,4 кВ для электроснабжения подсобного хозяйства СТОО «Мелиоратор», с юга-запада р. Табола, с северо-востока участок граничит с участком, выделенным Кравцовой М., с севера Бэровский бугор, Камызякский р-н, Астраханская обл. </t>
  </si>
  <si>
    <t>Строительство ВЛ-10 кВ и установка ТП-10/0,4 кВ от ближайшей опоры ВЛ-10 кВ, ф. 15, ПС 110/10 кВ Вольное для электроснабжения вагона бытовки (к/н 30:10:050401:72), расположенного вдоль, а/д Астрахань-Волгоград, в границах МО Селитренский сельсовет, с. Селитренное, Харабалинский р-н, Астраханская обл.</t>
  </si>
  <si>
    <t>Строительство ВЛ-10 кВ от ближайшей опоры ВЛ-10 кВ, ф. 15 ПС 110/35/10 кВ Тамбовка, для электроснабжения земельного участка в 8,4 км на юго-восток, в 8,7 км на юго-восток, в 9,5 км на юго-восток от с. Тамбовка, в 50 м от а/д А-В, в 2 км на восток от левого берега р. Ашулук, (к/н 30:10:000000:545) с. Тамбовка, Харабалинский р-н, Астраханская обл.</t>
  </si>
  <si>
    <t>Строительство ВЛ-10 кВ и установка ТП-10/0,4 кВ, ф. 23 ПС 110/10 кВ Косика для электроснабжения животноводческой точки в 12 км северо-восточнее с. Восток, Енотаевский р-н, Астраханская обл.</t>
  </si>
  <si>
    <t>Строительство ВЛ-6 кВ и установка СТП-6/0,4 кВ ф. 14 ПС 35/10/6 кВ ХВТ для электроснабжения жилого дома, расположенного по адресу: в 12 км на запад от г. Харабали, в 225 м от правобережья рукава р. Ахтуба, Харабалинский р-н, Астраханская обл.</t>
  </si>
  <si>
    <t>Строительство ВЛ -10 кВ от опоры № 139 и установка СТП-10/0,4 кВ, ф. 7 ПС 110/10 кВ Вязовка, для электроснабжения ГРПШ п. Раздольный по объекту: «Газопроводы межпоселковые с .Черный Яр, п. Раздольный, Черноярский р-н, Астраханская обл.</t>
  </si>
  <si>
    <t>Строительство ВЛ-10 кВ от опоры № 220 и установка СТП-10/0,4 кВ, ф. 13 ПС 110/10 кВ Черный Яр-2, для электроснабжения ГРПШ с. Барановка по объекту: "Газопроводы межпоселковые с. Черный Яр, с. Барановка, Черноярский р-н, Астраханская обл.</t>
  </si>
  <si>
    <t>Строительство ВЛ-6 кВ и установка ТП-6/0,4 кВ ф. 16 ПС 220/110/35/6 кВ Баррикадная для электроснабжения СНТ «Судостроитель-3» рп. Красные Баррикады, Икрянинский р-н, Астраханская обл.</t>
  </si>
  <si>
    <t>Строительство ВЛ-10 кВ, ВЛИ-0,38 кВ, и установка ТП-10/0,4 кВ ф. 10 ПС 110/35/10 кВ Зензели для электроснабжения участка производственно-технического обеспечения и комплектации оборудовании (УТПО и КО), расположенного с западной стороны железной дороги «Астрахань-Кизляр» в 0,9 км южнее ст. Зензели (к/н 30:07:220602:16), Лиманский р-н., Астраханская область</t>
  </si>
  <si>
    <t>Установка СТП-10/0,22 кВ для электроснабжения Автоматизированной системы диспетчерского контроля и управления ГРПШ по объекту: «Газопроводы межпоселковые ГРС Кочковатка – с. Кочковатка – с. Сасыколи – п. Бугор – с. Михайловка с отводом на п. Чапчали» п. Бугор Харабалинский р-н. Астраханская обл.</t>
  </si>
  <si>
    <t>Строительство ВЛ-10 кВ, ВЛИ-0,38 кВ и установка ТП-10/0,4 кВ ф.9 ПС 110/10 кВ Черный Яр-2 для электроснабжения земельного участка (к/н 30:11:130201:4823), расположенного в 1 км на северо-запад, в районе машинного канала КАРОС, с.Черный Яр, Черноярский р-н, Астраханская обл</t>
  </si>
  <si>
    <t>Строительство ВЛ-10 кВ и установка ТП-10/0,4 кВ, ф. 8 ПС 110/10 кВ Камызяк для электроснабжения земельного участка для строительства взлётной полосы в границах МО "Верхнекалиновский сельсовет", южнее моста через ерик Поперечный, по дороге Камызяк-Кировский на 400 м., на дороге возле ерика Поперечный, Камызякский р-н, Астраханская обл.</t>
  </si>
  <si>
    <t xml:space="preserve">Строительство ВЛ-10 кВ и установка ТП-10/0,4 кВ ф. 15 ПС 110/35/10 кВ Тамбовка для электроснабжения дома животновода, расположенного в 7,5 км на юго-восток от с. Тамбовка, между автодорогой Астрахань-Волгоград и железной дорогой, в границах МО «Тамбовский сельсовет», с. Тамбовка, Харабалинский р-н, Астраханская обл. </t>
  </si>
  <si>
    <t>Строительство ВЛ-10 кВ и установка ТП-10/0,4 кВ, ф.5 ПС 35/10 кВ Марфино для электроснабжения крестьянского (фермерского) хозяйства, в р.п. Володарский, д. 0, Володарский р-н, Астраханская обл.</t>
  </si>
  <si>
    <t xml:space="preserve"> Строительство ВЛЗ-6 кВ от ближайшей опоры ВЛ-6 кВ ф. 7 ПС 35/6 кВ Интернациональная для электроснабжения производственной базы, расположенной по адресу: пл. Нефтяников, д. 26 «а», Трусовский р-н, г. Астрахань</t>
  </si>
  <si>
    <t>Строительство ВЛ-10 кВ от ближайшей опоры ВЛ-10 кВ, ф. 7, ПС 35/10 кВ Травино и установка СТП 10/0,4 кВ для электроснабжения жилого дома по ул. Набережная, д. 81, с. Гандурино, Камызякский р-н, Астраханская обл.</t>
  </si>
  <si>
    <t>Строительство ВЛ-10 кВ ф.13 ПС 110/10 кВ Бузанская для электроснабжения земель сельскохозяйственного назначения, расположенных (который будет располагаться) земли ГП "Бузанское", земли ГП "Бузанское", с. Новоурусовка (к/н 30:06:040304:148), Красноярский р-н, Астраханская обл.</t>
  </si>
  <si>
    <t>Строительство ЛЭП-6 кВ от ЗРУ-6 кВ ПС 110/6 кВ Чапаевская для электроснабжения насосной станции, расположенной по адресу: межхозсети системы «Коммунар», на берегу р. Б. Черная, (к/н 30:05:0:0014), Камызякский р-н, Астраханская обл.</t>
  </si>
  <si>
    <t>Строительство КЛ-0,4 кВ от ближайшей опоры ВЛ-0,4 кВ ТП 220 ф.609 ПС 110/10-6 кВ Царевская для электроснабжения веревочного парка на искусственных опорах, расположенного по адресу: ул. Адмиралтейская, д. 1/8, парк «Дружба», Кировский район, г. Астрахань</t>
  </si>
  <si>
    <t>Строительство КЛ-0,4 кВ от РУ-0,4 кВ РП22 ф.10 ПС35/6 кВ Прогресс, для электроснабжения нежилых помещений, расположенных по адресу: ул. Латышева, д.24, Ленинский р-н, г. Астрахань»</t>
  </si>
  <si>
    <t>Строительство ЛЭП-0,4 кВ от РУ-0,4 кВ ТП 683 ф. 117 ПС 110/10/6 кВ Городская для электроснабжения жилого дома, расположенного по адресу: ул. Николая Островского, д. 162, корп. 1, Советский р-н, г. Астраха</t>
  </si>
  <si>
    <t>Строительство ВЛИ-0,38 кВ от РУ-0,4 кВ СТП 1616 ф. 9 ПС 35/6 кВ Трусовская для электроснабжения земельного участка, расположенного по адресу: ул. 1-я Пригородная, д. 3, Наримановский р-н, г. Астрахань, Астраханская обл.</t>
  </si>
  <si>
    <t xml:space="preserve">Строительство КЛ-6 кВ, КЛ-0,4 кВ и установка ТП-6/0,4 кВ, ф.606 ПС 110/10-6 кВ Южная для электроснабжения производственного здания, расположенного по адресу: ул. Рождественского, д. 29 «б», тер. Кулаковский промузел, Приволжский район, Астраханская область </t>
  </si>
  <si>
    <t>Строительство КЛ-0,4 кВ от РУ-0,4 кВ ТП 242 ф. 628 ПС 110/10/6 кВ Северная для электроснабжения Телекоммуникационного оборудования, расположенного по адресу: ул. Куйбышева, д. 15, г. Астрахань</t>
  </si>
  <si>
    <t>3.1.2.1.3.2</t>
  </si>
  <si>
    <t>Строительство КЛ в траншеях многожильные с резиновой и пластмассовой изоляцией сечением провода от 100 до 200 квадратных мм включительно с двумя кабелями в траншее</t>
  </si>
  <si>
    <t xml:space="preserve">Строительство 2ЛЭП-6 кВ, 2ЛЭП-0,4 кВ, и установка ТП-6/0,4 кВ ф. 8, ПС 35/6 кВ Кировская для электроснабжения магазинов, расположенных по адресу: ул. Космонавта Комарова, (к/н 30:12:021053:1774), (к/н 30:12:021053:1775), г. Астрахань  </t>
  </si>
  <si>
    <t>3.1.2.1.4.1</t>
  </si>
  <si>
    <t>Строительство КЛ в траншеях многожильные с резиновой и пластмассовой изоляцией сечением провода от 200 до 250 квадратных мм включительно с одним кабелем в траншее</t>
  </si>
  <si>
    <t>Строительство КЛ-0,4 кВ от РУ-0,4 кВ ТП 896, ф. 15 ПС 35/6 кВ Трусовская для электроснабжения нежилого помещения, расположенного по адресу: пл. Заводская, д. 97, пом. 2, Трусовский р-н, г. Астрахань</t>
  </si>
  <si>
    <t>Строительство 4КЛ-0,4 кВ от РУ-0,4 кВ РП 51 ф. 114, ф.121 ПС 110/10-6 кВ Городская для электроснабжения крытой учебно-тренировочной арены с искусственным льдом, расположенной по адресу: уч. б/н (к/н 30:12:030616:238), ул. Магнитогорская/ ул. Н. Островского, Советский р-н, г. Астрахань</t>
  </si>
  <si>
    <t>Строительство 3КЛ-6 кВ и установка 2ТП-6/0,4 кВ, ф. 38, 21 ПС 110/6 кВ Восточная для электроснабжения реконструируемого здания ФГКУ «Специализированная пожарно-спасательная часть ФПС по Астраханской области», расположенного по адресу: ул. Николая Островского, д. 136 «а», Советский р-н, г. Астрахань</t>
  </si>
  <si>
    <t>Строительство ЛЭП-6 кВ и установка 2ТП 6/0,4 кВ ф. 624 ПС 110/10-6 кВ Городская, ф. 19 ПС 110/6 кВ Восточная для электроснабжения жилого дома по: ул. Грозненская/ул. Туркестанская, д. 24/ д. 17, Кировский район, г. Астрахань</t>
  </si>
  <si>
    <t>Строительство КЛ-6 кВ, КЛ-0,4 кВ и установка ТП-6/0,4 кВ ф. 18 ПС 35/6 кВ ЖБК для электроснабжения нежилого здания, расположенного по адресу: ул. Славянская/ ул. Рыбинская, д. 1/12, дол. собст. 1/2, Ленинский р-н, г. Астрахань</t>
  </si>
  <si>
    <t>Строительство КЛ-0,4кВ от РУ-0,4кВ ТП 415 ф.609 ПС 110/10-6 кВ Царевская для электроснабжения многоквартирного жилого дома, расположенного по адресу: ул. М.Горького, д. 46-50, пер. Бульварный, д. 5-7, ул. Ан.Сергеева, д. 45-43, Кировский р-н, г. Астрахань, Астраханская обл.</t>
  </si>
  <si>
    <t>Строительство ЛЭП-0,4 кВ от РУ-0,4 кВ ТП 735 ф. 11 ПС 110/6 кВ Окрасочная для электроснабжения производственной базы, расположенной по адресу: ул. 5-я Керченская, д. 8 в, Трусовский р-н, г. Астрахань</t>
  </si>
  <si>
    <t>3.6.1.1.1.1</t>
  </si>
  <si>
    <t>Кабельные линии, прокладываемые методом горизонтального наклонного бурения, одножильные с резиновой или пластмассовой изоляцией сечением провода  до 50 квадратных мм включительно с одной трубой в скважине</t>
  </si>
  <si>
    <t>3.1.1.1.2.2</t>
  </si>
  <si>
    <t>Строительство КЛ в траншеях одножильные с резиновой и пластмассовой изоляцией сечением провода от 50 до 100 квадратных мм включительно с двумя кабелями в траншее</t>
  </si>
  <si>
    <t>Строительство 2КЛ-6 кВ и установка 2КТП-6/0,4 кВ, ф. 19, ф.6 ПС 110/6 кВ Восточная для электроснабжения торгово-развлекательного комплекса, расположенного по ул. Николая Островского/ ул. Джона Рида, д. 119/д.8, Советский район, г. Астрахань</t>
  </si>
  <si>
    <t>Строительство КЛ-6 кВ, ф. 50 ПС 110/6 кВ Судостроительная для электроснабжения котельной по адресу: ул. Безжонова, д. 103, Советский район, г. Астрахань (ориентировочная протяженность КЛ-6 кВ – 1,32 км)</t>
  </si>
  <si>
    <t>Строительство КЛ-10 кВ и установка КТП-10/0,4 кВ ф. 21, ПС 220/110/10 кВ Харабали для электроснабжения МБОДО «Детско-юношеской спортивной школы», расположенной по ул. Октябрьская, д. 82, г. Харабали, Харабалинский р-н, Астраханская обл.</t>
  </si>
  <si>
    <t>Строительство КЛ-10 кВ и установка КТП-6/0,4 кВ, ф. 12, ф. 26  ПС 110/6 кВ Судостроительная для электроснабжения спортивного комплекса по адресу: ул. Набережная Золотого Затона, д. 2г, Советский район, г. Астрахань (ориентировочная протяженность КЛ-10 кВ - 0,09 км, ориентировочная мощность - 0,25 МВА)</t>
  </si>
  <si>
    <t>Строительство 2КЛ-10 кВ и установка 2ТП-10/0,4 кВ, ф. 12, 35 ПС 110/10 кВ Фунтово для электроснабжения Детского сада по ул. Есенина д. 1 А, с. Осыпной Бугор, Приволжский р-н, Астраханская обл.</t>
  </si>
  <si>
    <t>Строительство 2КЛ-10 кВ и установка 2ТП-10/0,4 кВ ф.32, ф. 35 ПС 110/10 Кири-Кили для электроснабжения многоквартирного жилого дома, расположенного по адресу: б/н (к/н 30:12:000000:7330), ул. Бульварная, Ленинский р-н, г. Астрахань</t>
  </si>
  <si>
    <t>Строительство КЛ-6 кВ и установка КТП-6/0,4 кВ, ф. 20Б, ПС 110/6 кВ ГРУ-6 кВ АГРЭС для электроснабжения нежилого помещения расположенного по адресу: пер. Линейный ,8 Ленинский район г. Астрахань</t>
  </si>
  <si>
    <t>«Строительство КЛ-10 кВ от ЗРУ-10 кВ ПС 110/10-10 Юбилейная для электроснабжения нового корпуса № 2 областного перинатального центра, расположенной по адресу: ул. Татищева, д. 2, г. Астрахань»</t>
  </si>
  <si>
    <t xml:space="preserve"> Строительство КЛ-6кВ, ВЛИ-0,38кВ и установка КТП-6/0,4кВ, ф.21, ПС 35/6кВ Трусовская для электроснабжения зданий, расположенных по адресу: ул.Дзержинского, д.80, литер 22; 27; 39; 39а; уч.б/н (к/н 30:12:040841:315) Трусовский р-н г.Астрахань</t>
  </si>
  <si>
    <t>Строительство ЛЭП-10 кВ и установка ТП-10/0,4 кВ ф. 20 ПС 110/10-6 кВ Резиновая, ЛЭП-6 кВ и установка ТП-6/0,4 кВ ф. 22 ф. 33 ПС 110/6 кВ Окрасочная для электроснабжения школы по ул. 70 Лет Октября, д. 19, п. Мирный, Наримановский р-н, Астраханская обл.» (1-й пусковой комплекс)</t>
  </si>
  <si>
    <t>Строительство КЛ-6 кВ и установка ТП-6/0,4 кВ, ф. 52 ПС 110/6 кВ Судостроительная для электроснабжения производственной базы, расположенного по адресу: ул. Адмирала Нахимова, д. 100, Советский р-н, г. Астрахань</t>
  </si>
  <si>
    <t>Строительство КЛ-6 кВ, КЛ-0,4 кВ и установка ТП-6/0,4 кВ, ф.606 ПС 110/10-6 кВ Южная для электроснабжения производственного здания, расположенного по адресу: ул. Рождественского, д. 29 «б», тер. Кулаковский промузел, Приволжский район, Астраханская область</t>
  </si>
  <si>
    <t>Строительство КЛ-10 кВ и установка ТП-10/0,4 кВ ф. 14 ПС 110//35/10 кВ ЦРП для электроснабжения складов, расположенных по адресу: ул. Широкая д. 5 «А», д. 5 «Б» Приволжский р-н, Астраханская обл.</t>
  </si>
  <si>
    <t>Строительство КЛ в траншеях одножильные с резиновой и пластмассовой изоляцией сечением провода от 200 до 250 квадратных мм включительно с двумя кабелями в траншее</t>
  </si>
  <si>
    <t>Строительство 2КЛ-6 кВ и установка ТП-6/0,4 кВ, ф. 609 ПС 110/10/6 кВ Городская для электроснабжения нежилого помещения, расположенного по адресу: ул. Софьи Перовской, д. 98 ж, Кировский р-н, г. Астрахань</t>
  </si>
  <si>
    <t>Строительство 4КЛ-6 кВ и установка 2ТП-6/0,4 кВ, ф. 17 А, 10 ПС 35/6 кВ Прогресс для электроснабжения объектов, характерных для населенных пунктов, расположенных по адресу: б/н (к/н 30:12:020360:743), пл. Вокзальная, Ленинский р-н, г. Астрахань</t>
  </si>
  <si>
    <t>Строительство 2КЛ-6 кВ и установка 2ТП-6/0,4 кВ ф.10, ф.20Б ПС110/6 ГРУ-6 кВ АГРЭС для электроснабжения детского сада на 330 мест, расположенного по адресу: б/н (к/н 30:12:020510:25), ул. Сун-Ят-Сена/ул. Маркина/ул. Социалистическая/ул. Даргомыжского, Ленинский р-н, г. Астрахань</t>
  </si>
  <si>
    <t xml:space="preserve">1-10 кВ </t>
  </si>
  <si>
    <t>Строительство 2КЛ-6 кВ от ЗРУ-6 кВ ф. 211, ф. 415 ПС 110/35/6 Трикотажная для электроснабжения нового 7-и этажного хирургического корпуса на 290 коек для ГБУЗ АО «ОДКБ им. Н.Н. Силищевой»», расположенной по адресу: ул. Медиков, д. 6, Ленинский район, г. Астрахань</t>
  </si>
  <si>
    <t>Строительство 2КЛ-6кВ от РУ-6кВ ТП 745 ф.623, ПС 110/10/6кВ Северная, ф.2 ПС 35/6кВ Временная для электроснабжения многоквартирного жилого дома, расположенного по адресу: ул. Калинина/ул. Пестеля, Кировский район, г. Астрахань (ориентировочная протяженность - 2х0,18км)</t>
  </si>
  <si>
    <t>Строительство КЛ-6 кВ от ЗРУ-6 кВ (яч. № 40) ПС 110/6 кВ Восточная для электроснабжения производственного корпуса, расположенного по адресу: ул. Космонавтов, д. 18, литер Б, Советский район, г. Астрахань</t>
  </si>
  <si>
    <t>Строительство КЛ-6 кВ, и установка КТП-6/0,4 кВ ф. 609 ПС 110/10/6 кВ Северная для электроснабжения здания, расположенного по ул. Комсомольская Набережная, Ленинский р-н, г. Астрахань</t>
  </si>
  <si>
    <t>3.6.1.1.3.1.</t>
  </si>
  <si>
    <t>Строительство КЛ-6 кВ и установка 2КТП-6/0,4 кВ, ф. 606, ф. 621 ПС 110/10/6 кВ Южная для электроснабжения котельной №21 (резерв) по ул. Рождественского д.15а, литер строения В, Советский район, г. Астрахань (ориентировочная протяженность КЛ-6 кВ - 3,05 км, ориентировочная мощность - 2х0,063 МВА)</t>
  </si>
  <si>
    <t>Строительство 2КЛ-10 кВ от РУ-10 кВ РП 61 ф. 337, ф. 442 ПС 110/10-10 Юбилейная для электроснабжения нежилого помещения, расположенной по адресу: ул. Набережная 1 Мая, ул. Шаумяна, 75/48, Кировский- район, г. Астрахань</t>
  </si>
  <si>
    <t>3.6.1.1.4.1.</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</si>
  <si>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от 200 до 250 квадратных мм включительно с одной трубой в скважине</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</si>
  <si>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от 100 до 200 квадратных мм включительно с одной трубой в скважине</t>
  </si>
  <si>
    <t>3.6.1.1.4.2.</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</si>
  <si>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от 200 до 250 квадратных мм включительно с двумя трубами в скважине</t>
  </si>
  <si>
    <t>Строительство 2КЛ-10 кВ от РУ-10 кВ РП 52 ф. 104, 107 ПС 110/10-6 кВ Царевская для электроснабжения жилого комплекса, расположенного по адресу: ул. Бехтерева (к/н 30:12:000000:388), Кировский р-н, г. Астрахань</t>
  </si>
  <si>
    <t>3.6.2.1.3.1.</t>
  </si>
  <si>
    <t>Строительство КЛ-6 кВ и установка 2ТП-6/0,4 кВ ф. 13 ф. 50ПС 110/6 кВ Судостроительная для электроснабжения Котельной №12,расположенной но адресу, ул. Безжонова, д. 2 «в», литер строения «Ж»,Советский р-н, г. Астрахань» (ориентировочная протяженностьКЛ-6 кВ - 2,12 км; ориентировочная мощность - 2x0,63 МВА)</t>
  </si>
  <si>
    <t>Строительство ВЛ-6 кВ и установка КТП-6/0,4 кВ, ф. 33 ПС 110/6 кВ Окрасочная для электроснабжения жилого дома, расположенного по адресу: ул. Школьная, д. 39, п. Трусово, Наримановский р-н, Астраханская обл.</t>
  </si>
  <si>
    <t>Строительство ВЛ-6 кВ, ЛЭП-0,4 кВ и установка МТП-6/0,4 кВ, ф. 10 ПС 110/6 кВ Судостроительная для электроснабжения садовых домов, расположенных по адресу: с/т «Металлист» Астраханского завода Металлоконструкций, уч. 39, уч. 40, уч. 41, Советский район, г. Астрахань (проектная протяженность ВЛ-6 кВ – 0,025 км, ЛЭП-0,4 кВ: КЛ-0,4 кВ - 0,025 км, ВЛИ-0,38 кВ - 0,035 км, проектная мощность - 0,16 МВА)</t>
  </si>
  <si>
    <t>Установка силового трансформатора в РП22 ф.10 ПС35/6 кВ Прогресс, для электроснабжения нежилых помещений, расположенных по адресу: ул. Латышева, д. 24, Ленинский р-н, г. Астрахань</t>
  </si>
  <si>
    <t>Строительство ВЛЗ-6 кВ и установка КТП-6/0,4 кВ, ф. 415 ПС 110/35/6 кВ Лесная-Новая для электроснабжения производственной базы, расположенной по адресу: ул. Щепкина, д. 1/ ул. Парижской Комунны, д. 6, Трусовский р-н, г. Астрахан</t>
  </si>
  <si>
    <t>Строительство ВЛЗ-6 кВ, КЛ-0,4 кВ и установка ТП-6/0,4 кВ ф. 27 ПС 110/6 кВ Окрасочная для электроснабжения производственной базы, расположенного по адресу:                    ул. Элистинская 17е, с. Солянка, Наримановский р-н, г. Астрахань</t>
  </si>
  <si>
    <t>Строительство ВЛЗ-6 кВ, ЛЭП-0,4 кВ и установка ТП-6/0,4 кВ ф. 20 ПС 35/6 кВ Началово для электроснабжения Здания опытной сельскохозяйственной исследовательской станции, расположенного в мкр. Западный д. 100 «б», с. Началово, Приволжский р-н, Астраханская об</t>
  </si>
  <si>
    <t>Строительство ВЛИ-0,38 кВ от проектируемой ТП-6/0,4 кВ ф.3 ПС 35/6 кВ Началово для электроснабжения жилых домов, расположенных в мкр.Радужный д.27, 28А, 31,32,32А,38,40,42,43,44, в мкр.Придорожный д.22, с.Началово, с/т «Обувщик-2» Астраханской обувной фабрики д.92 и садовых участков з/у 72,93,101,112, Приволжский р-н, Астраханская обл. (ориентировочная протяженность – 1,62 км)</t>
  </si>
  <si>
    <t>Установка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150 кВт включительно в Приволжском РЭС (количество точек учета - 21)</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</si>
  <si>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 кВт включительно в Енотаевском РЭС (количество точек учета - 1) (Приказ ХС №703-ДХ от 22.09.2021) 82261011</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</si>
  <si>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 кВт включительно в Ахтубинском РЭС (количество точек учета - 2) (Приказ ХС №703-ДХ от 22.09.2021) 82260537</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</si>
  <si>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 кВт включительно в Приволжском РЭС (количество точек учета - 59) (Приказ ХС №703-ДХ от 22.09.2021) 82261247</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</si>
  <si>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 кВт включительно в Центральном РЭС (количество точек учета - 9) (Приказ ХС №703-ДХ от 22.09.2021) 82268833</t>
  </si>
  <si>
    <t>ВЛИ-0,22кВ от ближайшей опоры ВЛ-0,4кВ ТП 332ф.605 ПС 110/10/6кВ Южная для элснабж гаража по адресу: ул.3-я Рыбацкая д.5а блок4 бокс 60 Советский р-н (Строительство ВЛИ-0,22 кВ от ближайшей опоры ВЛ-0,4 кВ ТП 332 ф. 605 ПС 110/10/6 кВ Южная для электроснабжения гаража, расположенного по адресу: ул. 3-я Рыбацкая, д. 5 «а», блок 4, бокс 60, Советский р-н, г. Астрахань» (ориентировочная протяженность - 0,05 км)</t>
  </si>
  <si>
    <t>Установка однофазных прибор учета ээнергии ФЗ РФ от 27.12.2018г. №522-ФЗ  дог. на ТП потреб. максим мощн. до 15 кВт вкл в Ахтубинском РЭС (кол т. уч-4) ([81670961]Установка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Ахтубинском РЭС (количество точек учета - 4)</t>
  </si>
  <si>
    <t>Установка однофазных прибор учета ээнергии с ФЗ РФ от 27 .12.2018 г. №522-ФЗ по дог на ТП потреб макс мощн до 15кВт вкл-но в Володарском РЭС (кол т.у.-6) ([81675883] 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Володарском РЭС (количество точек учета - 6)</t>
  </si>
  <si>
    <t>Установка однофазных прибор учета ээнергии  с ФЗ РФ от 27.12.2018 г. №522-ФЗ по дог на ТП потреб макс мощн до15кВт вкл-но в Икрянинском РЭС (к.т.у-6)([81684937] 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Икрянинском РЭС (количество точек учета - 6)</t>
  </si>
  <si>
    <t>Установка однофазных прибор учета ээнергии  ФЗ РФ от 27.12.2018 г. №522-ФЗ по дог-м на ТП потреб максим мощн до 15кВт вкл-но в Камызякском РЭС (10т.у.) ([81686269] 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Камызякском РЭС (количество точек учета - 10)</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</si>
  <si>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Енотаевском РЭС (количество точек учета - 7) (Приказ ХС №704-ДХ от 22.09.2021) 82386077</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</si>
  <si>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Приволжском РЭС (количество точек учета - 104) (Приказ ХС №704-ДХ от 22.09.2021) 82394515</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</si>
  <si>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Черноярском РЭС (количество точек учета - 4) (Приказ ХС №704-ДХ от 22.09.2021) 82379279</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</si>
  <si>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Правобережном РЭС (количество точек учета - 6) (Приказ ХС №704-ДХ от 22.09.2021) 82380759</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</si>
  <si>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Харабалинском РЭС (количество точек учета - 3) (Приказ ХС №704-ДХ от 22.09.2021) 82378949</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</si>
  <si>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Володарском РЭС (количество точек учета - 14) (Приказ ХС №704-ДХ от 22.09.2021) 82373889</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</si>
  <si>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Икрянинском РЭС (количество точек учета - 22) (Приказ ХС №704-ДХ от 22.09.2021) 82386769</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</si>
  <si>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Приволжском РЭС (количество точек учета - 84) 81692659</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</si>
  <si>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Центральном РЭС (количество точек учета - 67) 81698031</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</si>
  <si>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Наримановском РЭС (количество точек учета - 5) 81686943</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</si>
  <si>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Заболдинском РЭС (количество точек учета - 32) 81678095</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</si>
  <si>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Красноярском РЭС (количество точек учета - 10) 81686533</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</si>
  <si>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Лиманском РЭС (количество точек учета - 3) 81686769</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</si>
  <si>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Харабалинском РЭС (количество точек учета - 1) 81697915</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</si>
  <si>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Трусовском РЭС (количество точек учета - 4) 81697887</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</si>
  <si>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Правобережном РЭС (количество точек учета - 1) 81692533</t>
  </si>
  <si>
    <t>Установка однофазных приборов учета ээнергии в ФЗ РФ от 27.12.2018 г. №522-ФЗ по дог-м на ТП потреб максим мощн до 15кВт вкл в Черноярском РЭС (т.у-1)([81700787] 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Черноярском РЭС (количество точек учета - 1)</t>
  </si>
  <si>
    <t>Установка однофазных приборов учета ээнергии ФЗ РФ от 27.12.2018 г. №522-ФЗ по дог-м на ТП потребит максим мощн до 15кВт вкл в Северном РЭС (2 т.у.)([81697833] 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Северном РЭС (количество точек учета - 2)</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</si>
  <si>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Ахтубинском РЭС (количество точек учета - 4) (Приказ ХС №704-ДХ от 22.09.2021) 82373821</t>
  </si>
  <si>
    <t>Установка однофазных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Центральном РЭС (количество точек учета - 24) (Приказ ХС №704-ДХ от 22.09.2021) 82390641</t>
  </si>
  <si>
    <t>Установка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максимальной мощностью до 15 кВт включительно в Приволжском РЭС (количество точек учета - 40)</t>
  </si>
  <si>
    <t>Установка однофазных приборов учета для исполнения договоров технологического присоединения в зоне Приволжского РЭС (150 шт)</t>
  </si>
  <si>
    <t>Установка однофазных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Заболдинском РЭС (количество точек учета - 1) - 2</t>
  </si>
  <si>
    <t>Технологическое присоединение энергопринимающих устройств потребителей до 15 кВт (установка приборов учета в зоне ответственности Правобережного РЭС Трусовского района филиала ПАО "Россети Юг"- "Астраханьэнерго")</t>
  </si>
  <si>
    <t>Строительство ВЛИ-0,38 кВ от ближайшей опоры ВЛИ-0,38 кВ ТП 1505 ф. 52 ПС 110/6 кВ Судостроительная для электроснабжения жилого дома, расположенного по адресу: с/т «Портовик-2», уч. 43, литер А, Советский район, г. Астрахань</t>
  </si>
  <si>
    <t>Установка однофазных приборов учета для исполнения договоров технологического присоединения в зоне Приволжского РЭС</t>
  </si>
  <si>
    <t>Строительство ВЛИ-0,38 кВ от опоры № 2/9 ВЛИ-0,4 кВ Л-1 КТП-682/100 кВА, ф.9 ПС 110/10/6 кВ Промстройматериалы для электроснабжения жилого дома по ул. Чусовая, д. 4, с. Солянка, Наримановский р-н, Астраханская обл. (ориентировочная протяженность ВЛИ-0,38 кВ – 0,06 км)</t>
  </si>
  <si>
    <t>Строительство ЛЭП-0,4 кВ от ближайшей опоры ВЛ-0,4 кВ ТП 157/250 кВА, ф.7 ПС 35/6 кВ Началово для электроснабжения жилых домов, расположенных по ул. Калинина, д.25, 27, с. Началово, Приволжский р-н, Астраханская обл. (ориентировочная протяженность ЛЭП-0,4 кВ - 0,14 км)</t>
  </si>
  <si>
    <t>ЛЭП-0,4кВ от бл опоры ВЛ-0,4кВ ТП5, ф.7 ПС35/6 кВ Началово для электроснабжения жилого дома ул.Южная д.13 с.Началово Приволжский р-н АО. Строительство ЛЭП-0,4 кВ от ближайшей опоры ВЛ-0,4 кВ ТП 5, ф.8 ПС 35/6 кВ Началово для электроснабжения жилого дома, расположенного по адресу: ул. Южная, д.13, с. Началово, Приволжский р-н, Астраханская обл. (ориентировочная протяженность ЛЭП-0,4 кВ - 0,15 км)</t>
  </si>
  <si>
    <t>Строительство ВЛ-10 кВ, ВЛИ-0,22 кВ и установка ТП-10/0,4 кВ, ф.21 ПС 110/10 кВ Ленино для электроснабжения объекта животноводства, расположенного в 24 км к юго-западу от с.Ленино в 35 км к западу от с.Замьяны, Енотаевский р-н, Астраханская обл. (ориентировочная протяженность ВЛ-10 кВ – 0,02 км, ориентировочная протяженность ВЛИ-0,22 кВ – 0,015 км, ориентировочная мощность – 0,016 МВА)</t>
  </si>
  <si>
    <t>Строительство ВЛИ-0,38 кВ от ближайшей опоры ВЛ-0,4 кВ ТП-523 ф.22 ПС 35/6 кВ Началово для электроснабжения жилого строения в с/т «Обувщик-1» Астраханской обувной фабрики, д.21, Приволжский р-н, Астраханская обл. (ориентировочная протяженность - 0,035 км)</t>
  </si>
  <si>
    <t>Строительство ЛЭП-0,4 кВ от РУ-0,4 кВ ТП-527, ф. 22 ПС 35/6 кВ Началово для электроснабжения жилых домов, расположенных по ул. Владимира Даля, з/у. 7, з/у 7А, д. 9А, д. 13А и ул. Рождественского, д. 7А, п. Садовый, Приволжский р-н, Астраханская обл. (ориентировочная протяженность - 0,850 км)</t>
  </si>
  <si>
    <t>Строительство ЛЭП-0,4 кВ от ближайшей опоры ВЛ-0,4 кВ ТП 708/250 кВА, ВЛ-7 РП Растопуловка, ф.3,15 ПС 110/10 кВ Растопуловка для электроснабжения жилого дома, расположенного по ул. им. Кдрбая Искендерова, д.27, с. Растопуловка, Приволжский р-н, Астраханская обл. (ориентировочная протяженность ЛЭП-0,4 кВ - 0,08 км)</t>
  </si>
  <si>
    <t>Строительство ВЛИ-0,38 кВ от ближайшей опоры ВЛИ-0,38 кВ ТП 1505 ф.52 ПС 110/6 кВ Судостроительная для электроснабжения жилого дома, расположенного на тер. СНТ Алтай, ул. 1-я Томатная, дом 4, г. Астрахань (ориентировочная протяженность - 0,06 м)</t>
  </si>
  <si>
    <t>Строительство ВЛИ-0,22 кВ от ближайшей опоры ВЛИ-0,38 кВ ТП 237 ф. 7 ПС 35/6 кВ Стекловолокно для электроснабжения гаража, расположенного по адресу: ул. Татищева, д. 27 а, г. Астрахань (ориентировочная протяженность - 0,05 км)</t>
  </si>
  <si>
    <t>Строительство ВЛИ-0,4 кВ от проектируемой опоры ВЛИ-0,4 кВ ТП 1806 ф. 609 ПС 110/10-6 кВ Городская для электроснабжения гаражей, расположенных по адресу: ул. С. Перовской, д. 98г, (к/н 30:12:030085:348), блок Х, бокс 106, г. Астрахань (ориентировочная протяженность ВЛИ-0,4 кВ - 0,16 км</t>
  </si>
  <si>
    <t>Строительство ЛЭП-0,4 кВ от ближайшей опоры ВЛ-0,4 кВ ТП-146/250 кВА, ф. 7 ПС 35/6 кВ Началово для электроснабжения жилых домов по мкр. Загородный, д. 33, д.27, с. Началово, Приволжский р-н, Астраханская обл.(ориентировочная протяженность – 0,390 км)</t>
  </si>
  <si>
    <t>Строительство ВЛИ-0,4 кВ от ближайшей опоры ВЛИ-0,4 кВ ТП 253 ф. 21 ПС 35/6 кВ Прогресс для электроснабжения квартир, расположенных по адресу: ул. Августовская, д. 5а, кв. 1, кв. 2, кв. 3, кв. 4, кв. 5 (общая долевая собственность ½), г. Астрахань (ориентировочная протяженность - 0,14 км</t>
  </si>
  <si>
    <t>Строительство ВЛИ-0,38 кВ от ближайшей опоры ВЛИ-0,38 кВ ТП 1353 ф. 6 ПС 110/35/6 кВ Лесная для электроснабжения жилого дома, расположенного по адресу: с. Солянка, Наримановский муниципальный р-н, сельское поселение Солянский сельсовет, Солянка село, ул. Ровная, уч. 5е, Астраханская обл. (ориентировочная протяженность - 0,1 км)</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</si>
  <si>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150 кВт включительно в Центральном РЭС (количество точек учета - 5) (Приказ ХС №706-ДХ от 22.09.2021) 82462203</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</si>
  <si>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 кВт включительно в Ахтубинском РЭС (количество точек учета - 2) (Приказ ХС №709-ДХ от 22.09.2021) 82488013</t>
  </si>
  <si>
    <t>Строительство ВЛИ-0,38 кВ от КТП 502 ф.24 ПС 110/6 кВ Вододелитель для электроснабжения канализационной насосной станции, расположенной по адресу Российская Федерация, Астраханская обл., р-н. Наримановский, г. Нариманов (в 10 метрах северо-западнее западной границы земельного участка с кадастровым номером 30:08:010801:247), кадастровый номер земельного участка. (ориентировочная протяженность – 0,3 км)</t>
  </si>
  <si>
    <t>Строительство ВЛИ-0,38 кВ от РУ-0,4 кВ ЗТП-32 ф. 41 ПС 220/110/35/6 кВ Владимировка для электроснабжения торгового павильона (стройплощадка) по ул. Жуковского, район дома №18, г. Ахтубинск, Ахтубинский р-н, Астраханская обл. (ориентировочная протяженность ВЛИ-0,38 кВ – 0,13 км)</t>
  </si>
  <si>
    <t>Строительство ВЛИ-0,38 кВ от ближайшей опоры ВЛ-0,4 кВ КТП-20 ф.20 ПС 35/10 кВ Николаевка для электроснабжения рыбоводного участка Ильмень Передовой, расположенного по адресу: ильмень Передовой, с.Николаевка, Наримановский р-н, Астраханская обл. (ориентировочная протяженность - 0,4 км)</t>
  </si>
  <si>
    <t>Строительство ВЛИ-0,38 кВ от опоры №33, КТП-60, ф.14 ПС 110/10 кВ Сеитовка для электроснабжения объекта ЖКХ (насосная станция) по адресу пос. Белячий, Красноярский р-он, Астраханская обл.</t>
  </si>
  <si>
    <t>Строительство ЛЭП-0,4 кВ от РУ-0,4 кВ ТП 742 ф. 4 ПС 110/35/10 кВ ЦРП для электроснабжения магазина, расположенного по адресу: мкр. Солнечный, 3 В, п. Новоначаловский, Приволжский р-н, Астраханская обл. (ориентировочная протяженность ЛЭП - 0,4 кВ - 0,260 км: КЛ-0,4 кВ – 0,030 км; ВЛИ-0,38 кВ - 0,230 км)</t>
  </si>
  <si>
    <t>Строительство ВЛИ-0,38 кВ от ближайшей опоры ВЛ-0,4 кВ Л-3 КТП-555 ф.9 ПС 110/10 кВ Красный яр для электроснабжения Объекта пограничного управления в 350 м юго-восточнее с. Караозек Ватаженский сельсовет, с. Ватажное, Красноярский р-н, Астраханская обл. (ориентировочная протяженность ЛЭП-0,4 кВ – 0,27 км)</t>
  </si>
  <si>
    <t>Строительство ЛЭП-0,4 кВ от РУ-0,4 кВ ТП 2 ф. 128 ПС 110/10/6 кВ Северная для электроснабжения Детской художественной школы, расположенной по адресу: ул. Адмиралтейская/пер. Щепной/ул. Никольская, д 25/15/13, Кировский р-н, г. Астрахань. (ориентировочная протяженность ЛЭП – 0,2 км: КЛ-0,4 кВ – 0,03 км; ВЛИ-0,38 кВ – 0,17 км)</t>
  </si>
  <si>
    <t>Строительство ВЛИ-0,38 кВ от ближайшей опоры ВЛИ-0,38 кВ ТП 50 ф. 6 ПС 35/6 кВ Прогресс для электроснабжения телекоммуникационного оборудования, расположенного по адресу: ул. Савушкина, д. 34, Ленинский р-н, г. Астрахань (ориентировочная протяженность - 0,16 км)</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</si>
  <si>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150 кВт включительно в Черноярском РЭС (количество точек учета - 7) (Приказ ХС №706-ДХ от 22.09.2021)[Кпк 82466469]</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</si>
  <si>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150 кВт включительно в Приволжском РЭС (количество точек учета - 2) (Приказ ХС №706-ДХ от 22.09.2021) [Кпк 82457247]</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</si>
  <si>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150 кВт включительно в Правобережном РЭС (количество точек учета - 2) (Приказ ХС №706-ДХ от 22.09.2021) 824562</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</si>
  <si>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 кВт включительно в Наримановском РЭС (количество точек учета - 1) (Приказ ХС №709-ДХ от 22.09.2021) 82308989</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</si>
  <si>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 кВт включительно в Черноярском РЭС (количество точек учета - 1) (Приказ ХС №709-ДХ от 22.09.2021) 82301441</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</si>
  <si>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 кВт включительно в Правобережном РЭС (количество точек учета -5) (Приказ ХС №709-ДХ от 22.09.2021) 82307109</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</si>
  <si>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 кВт включительно в Приволжском РЭС (количество точек учета - 10) (Приказ ХС №709-ДХ от 22.09.2021) 82332121</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</si>
  <si>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 кВт включительно в Центральном РЭС (количество точек учета - 2) (Приказ ХС №709-ДХ от 22.09.2021) 82379815</t>
  </si>
  <si>
    <t>Строительство ВЛИ-0,38 кВ от РУ-0,4 кВ КТП-196 ф.21 ПС 110/10 кВ Косика для электроснабжения нежилой застройки по ул.Придорожная, д.10, с.Восток, Енотаевский р-н, Астраханская обл. (ориентировочная протяженность - 0,37 км)</t>
  </si>
  <si>
    <t>Строительство ВЛИ-0,38 кВ от ближайшей опоры ВЛ-0,4 кВ Л-2 КТП-282 ф.20 ПС 110/10 кВ Табола для электроснабжения земельного участка для амбулаторно-поликлинического обслуживания по ул.Степная, д.25Г, с.Застенка, Камызякский р-н, Астраханская обл. (ориентировочная протяженность – 0,07 км)</t>
  </si>
  <si>
    <t>Строительство ВЛИ-0,38 кВ от ближайшей опоры ВЛ-0,4 кВ КТП-500 ф.17 ПС 110/10 кВ Новинская для электроснабжения земельного участка, расположенного 245 м. северо-западнее земельного участка с к/н 30:05:190105:74, п. Новинский, Камызякский р-н, Астраханская обл. (ориентировочная протяженность - 0,24 км)</t>
  </si>
  <si>
    <t>Строительство ЛЭП-0,4 кВ от РУ-0,4 кВ РП 23 ф.6, №11 ПС 110/6 кВ Судостроительная для электроснабжения павильона, расположенного по адресу: ул. Адмирала Нахимова, 267 «е», г. Астрахань (ориентировочная протяженность ЛЭП-0,4 кВ - 0,1 км: КЛ-0,4 кВ – 0,03 км, ВЛИ-0,4 кВ – 0,07км)</t>
  </si>
  <si>
    <t>Строительство ЛЭП-0,4 кВ от РУ-0,4 кВ ТП 1413 ф.7 ПС 110/35/10 кВ Первомайская для электроснабжения магазина, расположенного по адресу: ул. Березовая, д. 21а, г. Астрахань (ориентировочная протяженность ЛЭП-0,4 кВ - 0,29 км: КЛ-0,4 кВ – 0,03 км, ВЛИ-0,4 кВ – 0,26 км)</t>
  </si>
  <si>
    <t>Строительство ЛЭП-0,4 кВ от РУ-0,4 кВ ТП 1439 ф.10 ПС 110/6 кВ Судостроительная для электроснабжения жилого дома, расположенного по адресу: ул. Набережная Реки Царева, д. 46, литер А, г. Астрахань (ориентировочная протяженность ЛЭП-0,4 кВ - 0,78 км: КЛ-0,4 кВ – 0,03 км, ВЛИ-0,4 кВ – 0,75 км)</t>
  </si>
  <si>
    <t>Строительство ВЛ-10 кВ, ВЛИ-0,38 кВ, установка ТП-10/0,4 кВ ф.15 ПС 110/10 кВ Рождественка для электроснабжения КФХ, расположенного 14-16 км северо-восточнее с.Болхуны, участок между т.Шириметова и т.Зайцева, (к/н 30:01:020301:301), с.Болхуны, Ахтубинский р-н, Астраханская обл. (ориентировочная протяженность ВЛ-10 кВ – 0,015 км, ориентировочная протяженность ВЛИ-0,38 кВ – 0,015 км, ориентировочная мощность – 0,025 МВА)</t>
  </si>
  <si>
    <t>Строительство ВЛ-10 кВ, ВЛИ-0,38 кВ, и установка ТП-10/0,4 кВ ф.10 ПС 110/35/10 кВ Зензели для электроснабжения участка производственно-технического обеспечения и комплектации оборудовании (УТПО и КО), расположенного с западной стороны железной дороги «Астрахань-Кизляр» в 0,9 км южнее ст.Зензели (к/н 30:07:220602:16), Лиманский р-н., Астраханская обл. (ориентировочная протяженность ВЛ-10 кВ - 0,015 км, ориентировочная протяженность ВЛИ-0,38 кВ – 0,01 км, ориентировочная мощность – 0,063 МВА)</t>
  </si>
  <si>
    <t>Строительство ВЛ-10 кВ, ВЛИ-0,38 кВ и установка ТП-10/0,4 кВ ф.22 ПС 110/10 кВ Рождественка для электроснабжения подсобного помещения, расположенного 13,5 км северо-восточнее с.Болхуны, (к/н 30:01:020301:444), с.Болхуны, Ахтубинский р-н, Астраханская обл. (ориентировочная протяженность ВЛ-10 кВ – 0,015 км,ориентировочная протяженность ВЛИ-0,38 кВ – 0,015 км,ориентировочная мощность – 0,04 МВА)</t>
  </si>
  <si>
    <t>ЛЭП-6кВ ЛЭП-0,4кВ уст КТП-6/0,4кВ ф.2 ПС35/6кВ Кировская эс жил д уч.б/н к/н 30:12:010039:133 уч.б/н к/н ч.б/н к/н 30:12:010735:115 в (Строительство ВЛЗ-10, ВЛИ-0,38 кВ и установка СТП-10/0,4 кВ, ф.4 ПС 110/35/10 кВ ЦРП для электроснабжения жилого дома, расположенного по адресу: уч. б/н (к/н 3061260100396133) в районе ул. Началовское Шоссе, Кировский р-н, г. Астрахань (ориентировочная протяженность ВЛЗ-10 кВ - 0,12 км и ВЛИ-0,38 кВ - 0,06 км, ориентировочная мощность - 0,025 МВА) (Строительство ВЛ-6 кВ, ЛЭП-0,4 кВ и установка КТП-6/0,4 кВ, ф. 2 ПС 35/6 кВ Кировская, для электроснабжения жилых домов, расположенных по адресу: уч. б/н (к/н 30:12:010039:133), уч. б/н (к/н 30:12:010735:123), уч. б/н (к/н 30:12:010735:115), в районе ул. Началовское Шоссе, Кировский р-н, г. Астрахань» (ориентировочная протяженность ВЛ-6 кВ – 0,28 км и ЛЭП – 0,4 кВ - (ориентировочная протяженность - 0,87 км) КЛ-0,4 кВ – 0,03 км; ВЛИ-0,4 кВ – 0,84 км, ориентировочная мощность – 0,160 МВА)</t>
  </si>
  <si>
    <t>Строительство ВЛ-10 кВ, ВЛИ-0,38 кВ и установка ТП-10/0,4 кВ ф.20 ПС 220/110/35/10 кВ Лиман для электроснабжения нежилого помещения, расположенного в 2,3 км северо-западнее с.Промысловка, в 1,5 км юго-восточнее с.Яндыки, (к/н 30:07:000000:660), с.Промысловка, Лиманский р-н., Астраханская обл. (ориентировочная протяженность ВЛ-10 кВ - 0,01 км, ориентировочная протяженность ВЛИ-0,38 кВ – 0,01 км, ориентировочная мощность – 0,040 МВА.)</t>
  </si>
  <si>
    <t>Строительство ВЛИ-0,38 кВ от проектируемой опоры ВЛИ-0,38 кВ проектируемой ТП 6/0,4 кВ ф. 606 ПС 110/10/6 кВ Южная для электроснабжения осветительных и отопительных приборов, расположенного по адресу: ул. Рождественского, д. 20, г. Астрахань (ориентировочная протяженность - 0,300 км)</t>
  </si>
  <si>
    <t>Строительство ВЛИ-0,38 кВ от ближайшей опоры №23 Л-2 ВЛИ-0,38 кВ ТП 66 ф. 13 ПС 110/6 кВ Судостроительная для электроснабжения жилого дома, (к/н з/у. 30:12:030139:481), расположенного по адресу: пер. Тепличный, Советский р-н, г. Астрахань (ориентировочная протяженность - 0,055 км)</t>
  </si>
  <si>
    <t>Строительство ВЛИ-0,38 кВ от РУ-0,4 кВ ТП 298 ф. 4 ПС 110/6 Судостроительная для электроснабжения жилого дома, расположенного по адресу: пер. 9-й Ульяновский, д. 19, Советский район, г. Астрахань (ориентировочная протяженность - 0,040 км)</t>
  </si>
  <si>
    <t>Строительство ВЛИ-0,38 кВ от ближайшей опоры ВЛ-0,4 кВ Л-1 КТП-686 ф.29 ПС 110/6 кВ Вододелитель для электроснабжения жилого дома по ул.Плеханова, д.80 с.Волжское, Наримановский р-н, Астраханская обл. (ориентировочная протяженность - 0,036 км)</t>
  </si>
  <si>
    <t>Строительство ВЛИ-0,38 кВ от проектируемой опоры ВЛИ-0,38 кВ проектируемой КТП-10/0,4 кВ ф. 18 ПС 110/35/10 кВ Первомайская для электроснабжения садового дома, расположенного по адресу: уч. 276, с/т Болдинское, расположенное в районе п. Янго-Аул, Ленинский р-н, г. Астрахань (ориентировочная протяженность - 0,14 км)</t>
  </si>
  <si>
    <t xml:space="preserve"> ВЛИ-0,38 кВ от проект опоры ВЛИ-0,38 кВКТП 1626 ф. 7 ПС 110/6 кВ Окрасочная элснаб сад дома ул.Сиреневая д. 4, СТ Полет», Трус. (Строительство ВЛИ-0,38 кВ от проектируемой опоры ВЛИ-0,38 кВ КТП 1626 ф. 7 ПС 110/6 кВ Окрасочная для электроснабжения садового дома, расположенного по адресу: ул. Сиреневая, д. 4, СТ «Полет», Трусовский район, г. Астрахань» (ориентировочная протяженность - 0,065 км)</t>
  </si>
  <si>
    <t>Строительство ВЛИ-0,38 кВ от проектируемой опоры ВЛИ-0,38 кВ КТП 1626 ф. 7 ПС 110/6 кВ Окрасочная для электроснабжения садового дома, расположенного по адресу: ул. Розовая, уч. 10, СТ «Полет», Трусовский р-н, г. Астрахань (ориентировочная протяженность - 0,085 км</t>
  </si>
  <si>
    <t xml:space="preserve"> ВЛИ-0,38 кВ от бл опоры ВЛИ-0,38кВ ТП332 ф.605ПС110/10/6кВ Южная для элснабж гаража,по адресу: ул.3-я Рыбацкая д.5а Гаражный кооператив№90 блок 4б (Строительство ВЛИ-0,38 кВ от ближайшей опоры ВЛИ-0,38 кВ ТП 332 ф. 605 ПС 110/10/6 кВ Южная для электроснабжения гаража, расположенного по адресу: ул. 3-я Рыбацкая, д. 5а, Гаражный кооператив №90, блок 4, бокс 53, г. Астрахань (ориентировочная протяженность - 0,070 км)</t>
  </si>
  <si>
    <t>Строительство ЛЭП-0,4 кВ от РУ-0,4 кВ ТП 735 ф. 11 ПС 110/6 кВ Окрасочная для электроснабжения производственной базы, расположенного по адресу: ул. 5-я Керченская, д. 8 в, Трусовский р-н, г. Астрахань (ориентировочная протяженность ЛЭП - 0,4 кВ: КЛ-0,4 кВ – 0,030 км; ВЛИ-0,38 кВ - 0,160 км)</t>
  </si>
  <si>
    <t>Строительство ВЛИ-0,38 кВ от ближайшей опоры ВЛ-0,4 кВ ТП-832 ВЛ-82 РП-6 Береговая ф.5,10, ПС 110/10 кВ Николо-Комаровка для электроснабжения жилого дома по ул.Тенистая, д.19, п.Ассадулаево, Приволжский р-н, Астраханская обл. (ориентировочная протяженность - 0,05 км)</t>
  </si>
  <si>
    <t>Строительство ВЛИ-0,38 кВ от ближайшей опоры ВЛ-0,4 кВ Л-2 КТП-275, ф.11 ПС 110/35/10 кВ Ахтубинская для электроснабжения жилого дома по ул.Строительная, д.1«б», п.Комсомольский, Красноярский р-н, Астраханская обл. (ориентировочная протяженность – 0,110 км)</t>
  </si>
  <si>
    <t>Строительство ВЛИ-0,38 кВ от ближайшей опоры ВЛ-0,4 кВ Л-3 КТП-446 ф.20 ПС 110/10 кВ Стройиндустрия для электроснабжения жилого дома по ул.Титова, д.19, п.МЖС «Наримановская», Наримановский р-н, Астраханская обл. (ориентировочная протяженность - 0,03 км)</t>
  </si>
  <si>
    <t>Строительство ВЛИ-0,38 кВ от ближайшей опоры ВЛ-0,4 кВ Л-10 КТП-559 ф.315 ПС 35/6 кВ Нефтебаза для электроснабжения земельного участка (стройплощадка) по ул.Кирова, д.37, рп.Ильинка, Икрянинский р-н, Астраханская обл. (ориентировочная протяженность - 0,12 км)</t>
  </si>
  <si>
    <t>Строительство ЛЭП-0,4 кВ от ближайшей опоры ВЛ-0,4 кВ ТП 792/40 кВА, ф.7 ПС 110/6 кВ Водозабор для электроснабжения жилого дома, расположенного по адресу: ул. Ярославская, д.9, с. Растопуловка, Приволжский р-н, Астраханская обл. (ориентировочная протяженность ЛЭП-0,4 кВ - 0,045 км)</t>
  </si>
  <si>
    <t>Строительство ВЛИ-0,38 кВ от ближайшей опоры ВЛ-0,4 кВ Л-1 КТП-38 ф. 7 ПС 110/6 кВ Ахтуба для электроснабжения жилого дома (стройплощадка) по ул. Кочубея, в районе 15 дома (к/н 30:01:150103:2564), г. Ахтубинск, Ахтубинский р-н, Астраханская обл. (ориентировочная протяженность ВЛИ-0,38 кВ – 0,140 км)</t>
  </si>
  <si>
    <t>Строительство ВЛИ-0,38 кВ от ближайшей опоры ВЛИ-0,38 кВ КТП 1357 ф.6 ПС 110/35/6 кВ Лесная, для электроснабжения жилых домов, расположенных по адресу: ул. Энергетическая, д. 6в и д. 6к, с. Солянка, Наримановский район, г. Астрахань (ориентировочная протяженность - 0,115 км)</t>
  </si>
  <si>
    <t>Строительство ВЛИ-0,38 кВ от ближайшей опоры ВЛ-0,4 кВ, КТП- 23, ф. 5, ПС 35/6 кВ Октябрьская для электроснабжения жилого дома по ул. Комсомольская, д.62 «а», с. Старокучергановка, Наримановский р-н, Астраханская обл. (ориентировочная протяженность -0,035 км)</t>
  </si>
  <si>
    <t>Строительство ВЛИ-0,38 кВ от ближайшей опоры ВЛ-0,4 кВ Л-3, КТП-405 ф.12, ПС 35/10/6 кВ Присельская для электроснабжения жилого дома по ул.Советская, д.1В, с.Михайловка, Харабалинский р-н, Астраханская обл. (ориентировочная протяженность – 0,06 км)</t>
  </si>
  <si>
    <t>Строительство ЛЭП-0,4 кВ от ближайшей опоры ВЛ-0,4 кВ ТП 104, ВЛ-14 РП-9, ф.12,35 ПС 110/10 кВ Фунтово для электроснабжения жилых домов, расположенных по адресу: ул. Тенистая, д. 20, д.24, с. Осыпной Бугор, Приволжский р-н, Астраханская обл. (ориентировочная протяженность ЛЭП-0,4 кВ - 0,17 км)</t>
  </si>
  <si>
    <t>Строительство ЛЭП-0,4 кВ от ближайшей опоры ВЛ-0,4 кВ ТП 792/40 кВА, ф.7 ПС 110/6 кВ Водозабор для электроснабжения жилого дома, расположенного по Астраханская обл, Наримановский р-н, севернее земельного участка с кадастровым номером 30:08:130101:295, (к/н 30:08:130101:941) (ориентировочная протяженность ЛЭП-0,4 кВ - 0,16 км)</t>
  </si>
  <si>
    <t>Строительство ВЛИ-0,38 кВ от ближайшей опоры ВЛ-0,4 кВ Л-2 КТП-49 ф.5 ПС 110/10 кВ Табола для электроснабжения земельного участка по ул.Мира, д.1 В, г.Камызяк, Камызякский р-н, Астраханская обл. (ориентировочная протяженность – 0,025 км)</t>
  </si>
  <si>
    <t>Строительство ВЛИ-0,38 кВ от ближайшей опоры ВЛ-0,4 кВ Л-1 КТП-109, ф.17,20 РП Школа ф.18 ПС 110/10 кВ Красный Яр для электроснабжения жилого дома по ул.Чубо, д.49, с.Красный Яр, Красноярский р-н, Астраханская обл. (ориентировочная протяженность – 0,07 км)</t>
  </si>
  <si>
    <t>Строительство ВЛИ-0,38 кВ от ближайшей опоры ВЛИ-0,38 кВ ТП 1492 ф. 4 ПС 110/35/10 ЦРП для электроснабжения жилого дома, расположенного по адресу: пер. 2-й Началовский, д. 21, г. Астрахань (ориентировочная протяженность - 0,030 км)</t>
  </si>
  <si>
    <t>Строительство ВЛИ-0,38 кВ от проектируемой опоры ВЛИ-0,38 кВ ТП 1505 ф. 52 ПС 110/6 кВ Судостроительная для электроснабжения жилого дома, расположенного по адресу: пер. 2-й Алтайский, д. 18, тер. СНТ «Портовик-2», Советский р-н, г.Астрахань (ориентировочная протяженность - 0,030 км)</t>
  </si>
  <si>
    <t>Строительство ВЛИ-0,38 кВ от РУ-0,4 кВТП 26, ф.25 ПС 110/35/10 кВ Капустин Яр для электроснабжения телекоммуникационного оборудования по ул.Волгоградская, около д.№1, г.Знаменск, Ахтубинский р-н, Астраханская обл. (ориентировочная протяженность - 0,362 км)</t>
  </si>
  <si>
    <t>Строительство ВЛИ-0,38 кВ от опоры № 12/3,Л-1,ВЛ-0,4 кВ ТП -141 ф.14 ПС 110/35/10 кВ Володаровка для электроснабжения жилого дома по ул. Степная, д.33, с. Разино, Володарский р-н, Астраханская обл. (ориентировочная протяженность - 0,084 км)</t>
  </si>
  <si>
    <t>Строительство ВЛИ-0,38 кВ от ближайшей опоры ВЛИ-0,38 кВ ТП 1505 ф. 52 ПС 110/6 кВ Судостроительная для электроснабжения садового дома, расположенного по адресу: с/т «Монолит» АО «Стромм», участок 38, Советский р-н, г. Астрахань (ориентировочная протяженность - 0,070 км)</t>
  </si>
  <si>
    <t>Строительство ВЛИ-0,38 кВ от ВЛ-0,4 кВ КТП-55 ф. 3 ПС 110/6 кВ Джелга для электроснабжения жилого дома (стройплощадка), расположенного по ул. Затонская, г. Ахтубинск, Ахтубинский р-н, Астраханская обл. (ориентировочная протяженность ВЛИ-0,38 кВ – 0,066 км)</t>
  </si>
  <si>
    <t>ВЛИ-0,38кВотРУ-0,4к ВКТП-693ф. 24 ПС 110/10 кВ Икряное эс земельного участка под устройство автостоянки по ул.1 Мая,д.19Д с.Икряное,Икрянинский р-н,АО 
(Строительство ВЛИ-0,38 кВ от РУ-0,4 кВ КТП-693 ф.24 ПС 110/10 кВ Икряное для электроснабжения земельного участка под устройство автостоянки по ул.1 Мая, д.19Д, с.Икряное, Икрянинский р-н, Астраханская обл.» (ориентировочная протяженность - 0,13 км)</t>
  </si>
  <si>
    <t xml:space="preserve"> ВЛИ-0,38кВ от проект ВЛИ-0,38кВ КТП462 ф.7 ПС110/35/10кВ Первомайская эсн садового дома СНТ Веснянка проезд Арбатский д.6 Ленинскийр-н г.Астрахань (Строительство ВЛИ-0,38 кВ от проектируемой ВЛИ-0,38 кВ КТП 462 ф. 7 ПС 110/35/10 кВ Первомайская для электроснабжения садового дома, расположенного по адресу: СНТ «Веснянка», проезд Арбатский, д. 6, Ленинский р-н, г. Астрахань. (ориентировочная протяженность - 0,12 км)</t>
  </si>
  <si>
    <t>Строительство ВЛИ-0,38 кВ от ближайшей опоры ВЛИ-0,38 кВ ТП 161 ф. 16 ПС 35/6 кВ Кировская, для электроснабжения жилого дома, расположенного по адресу: территория СНТ «Ломбард», ул. 2-я Камышовая, д. 16, г. Астрахань (ориентировочная протяженность - 0,130 км)</t>
  </si>
  <si>
    <t xml:space="preserve"> ВЛИ-0,38кВ от бл оп ВЛ-0,4кВ КТП-796 ф.5 ПС 110/10 кВ Камызяк эсн жилого дома по ул.Майская д.37А г.Камызяк Камызякскийр-н АО (Строительство ВЛИ-0,38 кВ от ближайшей опоры ВЛ-0,4 кВ КТП-796 ф.5 ПС 110/10 кВ Камызяк для электроснабжения жилого дома по ул. Майская, д.37 А, г. Камызяк, Камызякский р-н, Астраханская обл.)</t>
  </si>
  <si>
    <t>Строительство ВЛИ-0,4 кВ от ближайшей опоры ВЛ-0,4 кВ ТП 565 ф.17 ПС 35/6 кВ Кировская для электроснабжения жилого дома, расположенного по адресу: ул. Очаковская, д. 3 б, г. Астрахань (ориентировочная протяженность - 0,08 км)</t>
  </si>
  <si>
    <t>Строительство ВЛИ-0,38 кВ от бл оп ВЛИ-0,38 кВ КТП 1629 ф. 7 ПС 35/6 кВ Интернациональнаяэсн жилого дома проезд Павелецкий д.25 Трусовский р-н (Строительство ВЛИ-0,38 кВ от ближайшей опоры ВЛИ-0,38 кВ КТП 1629 ф. 7 ПС 35/6 кВ Интернациональная для электроснабжения жилого дома, расположенного по адресу: проезд Павелецкий, д. 25, Трусовский р-н, г. Астрахань» (ориентировочная протяженность - 0,032 км)</t>
  </si>
  <si>
    <t>Строительство ВЛЗ-6 кВ, ВЛИ-0,38 кВ и установка ТП-6/0,4 кВ ф.29 ПС 110/10/6 кВ Промстройматериалы для электроснабжения жилых домов по ул.Пионерская, д.2а/21, д.2а/38, д.2а/37 с.Солянка, Наримановский р-н, Астраханская обл. (ориентировочная протяженность ВЛЗ-6 кВ – 0,05 км, ориентировочная протяженность ВЛИ-0,38 кВ – 0,6 км, ориентировочная мощность – 0,25 МВА)</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</si>
  <si>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150 кВт включительно в Ахтубинском РЭС (количество точек учета - 5) (Приказ ХС №706-ДХ от 22.09.2021) 82452541</t>
  </si>
  <si>
    <t>Строительство ВЛ-10 кВ, ВЛИ-0,38 кВ, установка ТП 10/0,4 кВ ф. 17 ПС 110/10 кВ Пироговка для электроснабжения подсобного помещения, расположенного в с. Пироговка, участок «Ближняя степь», к.н. земельного участка 30:01:100301:161, Ахтубинский р-н, Астраханская обл. (ориентировочная протяженность ВЛ-10 кВ – 0,015 км, ориентировочная протяженность ВЛИ-0,38 кВ – 0,015 км, ориентировочная мощность – 0,025 МВА)</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</si>
  <si>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Центральном РЭС (количество точек учета - 45)</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</si>
  <si>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Володарском РЭС (количество точек учета - 45)</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</si>
  <si>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Икрянинском РЭС (количество точек учета - 32)</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</si>
  <si>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Ахтубинском РЭС (количество точек учета - 8)</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</si>
  <si>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Харабалинском РЭС (количество точек учета - 4)</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</si>
  <si>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Наримановском РЭС (количество точек учета - 2)</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</si>
  <si>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Правобережном РЭС (количество точек учета - 42) 
приказ ХС №705-ДХ от 22.09.2021. Изм ФОТ приказ 33-ДХ от 31.01.2022</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</si>
  <si>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Енотаевском РЭС (количество точек учета - 12) 
приказ ХС №705-ДХ от 22.09.2021. Изм ФОТ приказ 33-ДХ от 31.01.2022</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</si>
  <si>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Черноярском РЭС (количество точек учета - 11)</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</si>
  <si>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Заболдинском РЭС (количество точек учета - 4)</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</si>
  <si>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ставочников максимальной мощностью до 15 кВт включительно в Заболдинском РЭС (количество точек учета - 1) - 2</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</si>
  <si>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на технологическое присоединение потребителей максимальной мощностью до 15 кВт включительно в Приволжском РЭС (количество точек учета - 107)</t>
  </si>
  <si>
    <t>Технологическое присоединение энергопринимающих устройств потребителей до 15 кВт (установка приборов учета в зоне ответственности Приволжского РЭС с.Началово ПАО "Россети Юг"-"Астраханьэнерго"</t>
  </si>
  <si>
    <t>Установка трехфазных приборов учета для исполнения договоров технологического присоединения в зоне Трусовского РЭС</t>
  </si>
  <si>
    <t>Установка трехфазных приборов учета для исполнения договоров технологического присоединения в зоне Приволжского РЭС (300 шт)</t>
  </si>
  <si>
    <t>ВЛИ-0,38кВ отРУ -0,4кВ ТП-109ф.10,ПС110/10кВ Фунтово эс личн подс х(к/н30:09:120902:141)в Евпраксинский с/с в 90м с-з сВеселая Грива 450м пр б рБолда. (Строительство ВЛИ-0,38кВ от РУ-0,4 кВ ТП-109 ф. 10, ПС 110/10 кВ Фунтово для электроснабжения личного подсобного хозяйства (к/н 30:09:120902:141), расположенного в Евпраксинский сельсовет, в 90 м. северо-западне села Веселая Грива, в 450 м от правого берега р. Болда, Приволжский р-н, Астраханская обл.» (ориентировочная протяженность -0,460 км)</t>
  </si>
  <si>
    <t>Строительство ЛЭП-0,4 кВ от РУ-0,4 кВ ТП 1008 ф. 11 ПС 35/6 Трусовская для электроснабжения торгового центра, расположенного по адресу: ул. 5-я Керченская, д. 16, Трусовский р-н, г. Астрахань (ориентировочная протяженность ЛЭП - 0,4 кВ: КЛ-0,4 кВ – 0,03 км; ВЛИ-0,38 кВ - 0,270 км)</t>
  </si>
  <si>
    <t>ВЛЗ-6кВ ВЛИ-0,38кВ  уст ТП-6/0,4кВ ф.33 ПС 110/6кВ Окрасочная эсн производств зд   п.Трусово ул Школьная д.37 И к/н 30:08:120122:332 АО Наримановс рн (Строительство ВЛЗ-6 кВ ВЛИ-0,38 кВ и установка ТП-6/0,4 кВ ф.33 ПС 110/6 кВ Окрасочная для электроснабжения производственного здания по адресу: Астраханская обл. Наримановский район, п. Трусово, ул. Школьная, д.37 И (к/н 30:08:120122:332), (ориентировочная протяженность ВЛЗ-6 кВ – 0,015 км, ориентировочная протяженность ВЛИ-0,38 кВ – 0,015 км, ориентировочная мощность – 0,063 МВА)</t>
  </si>
  <si>
    <t>Строительство ВЛ-10 кВ, ВЛИ-0,38 кВ и установка ТП-10/0,4 кВ ф.10 ПС 110/10 кВ Озерное для электроснабжения Холодильного оборудования (производство сельскохозяйственной продукции) расположенного с.Сергино, 1,6 км, западнее автодороги Икряное-Восточное 0,25 км, южнее ильменя Кисин 1,1 км, Икрянинский р-н, Астраханская обл. (ориентировочная протяженность ВЛ-10 кВ – 0,01 км, ВЛИ-0,38 кВ – 0,005 км, ориентировочная мощность – 0,025 МВА)</t>
  </si>
  <si>
    <t>Строительство ВЛИ-0,4 кВ от ближайшей опоры ВЛ-0,4 кВ ТП 1746 ф.55 ПС 110/10 кВ Кири-Кили для электроснабжения магазина, расположенного по адресу: ул. Автозаправочная, 12, г. Астрахань (ориентировочная протяженность - 0,06 км)</t>
  </si>
  <si>
    <t>Строительство ЛЭП-0,4 кВ от РУ-0,4 кВ ТП 478, ф.27 ВЛ-68 РП-2 ПС 110/10 кВ Фунтово для электроснабжения объекта придорожного сервиса, расположенного по ул. Зеленая, д.8 Б, с. Карагали, Приволжский р-н, Астраханская обл. (ориентировочная протяженность ЛЭП-0,4 кВ - 0,35 км)</t>
  </si>
  <si>
    <t>Строительство ВЛИ-0,38 кВ от РУ-0,4 кВ КТП-229/160 ф.11 ПС 110/10 кВ Никольская для электроснабжения здания ремонтной мастерской (МТМ) по ул.Советская, д.74, с.Ветлянка, Енотаевский р-н, Астраханская обл. (ориентировочная протяженность - 0,180 км)</t>
  </si>
  <si>
    <t>Строительство ВЛИ-0,4 кВ от РУ-0,4 кВ ТП 467 ф. 54 ПС 110/10 кВ Кири-Кили для электроснабжения нежилого помещения (столярный цех), расположенного по адресу: ул. 4-я Черниговская, д. 18 «б», Ленинский р-н, г. Астрахань. (ориентировочная протяженность - 0,13 км) Строительство ВЛИ-0,4 кВ от ближайшей опоры ВЛИ-0,4 кВ КТП 1147 ф.54 ПС 110/10 кВ Кири-Кили для электроснабжения нежилого помещения, расположенного по адресу: ул. 4-я Черниговская, д. 18 «б», Астрахань (ориентировочная протяженность - 0,045 км)</t>
  </si>
  <si>
    <t>Строительство ВЛ-10 кВ, ВЛИ-0,38 кВ и установка ТП 10/0,4 кВ ф. 13, ПС 110/10 кВ Черный Яр-2 для электроснабжения объекта сельскохозяйственного производства, расположенного: Астраханская обл., р-н Черноярский, с. Черный Яр, в 3,5км по направлению на север от с. Черный Яр (ориентировочная протяженность ВЛ-10 кВ – 0,160 км, ВЛИ-0,38 кВ – 0,015 км, ориентировочная мощность – 0,063 МВА)</t>
  </si>
  <si>
    <t>Строительство ВЛЗ-6 кВ, ВЛИ-0,38 кВ и установка ТП-6/0,4 кВ ф.29 ПС 110/10 кВ Промстройматериалы для электроснабжения предприятия общественного питания (к/н 30:08:110102:479), расположенного по ул.Калинина, д.21, с.Солянка, Наримановский район, Астраханская область. (ориентировочная протяженность ВЛЗ-6 кВ – 0,4 км, ориентировочная протяженность ВЛИ-0,38 кВ – 0,13 км, ориентировочная мощность – 0,063 МВА)</t>
  </si>
  <si>
    <t>Строительство ВЛИ-0,4 кВ от ближайшей опоры ВЛ-0,4 кВ Л-2 КТП 30 ф. 9 ПС 110/10 Красный Яр для электроснабжения жилого дома по ул. Молодежная д. 4А с. Ватажное, Красноярский р-н, Астраханская обл. (ориентировочная протяженность - 0,1 км)</t>
  </si>
  <si>
    <t>Строительство ВЛИ-0,38 кВ от ближайшей опоры ВЛ-0,4 кВ КТП-534 ф.16 ПС 35/10 кВ Бирюковка для электроснабжения жилых домов по ул.Лесная, д.17А и д.27А, с.Бирюковка, Приволжский р-н, Астраханская обл. (ориентировочная протяженность - 0,18 км)</t>
  </si>
  <si>
    <t>Строительство ЛЭП-0,4 кВ от ближайшей опоры ВЛ-0,4 кВ ТП-770/25 кВА, ф.35 ПС 110/10 кВ Фунтово для электроснабжения жилого дома, расположенного по адресу: ул.Баренцева, д.1, п.Кирпичного Завода № 1, Приволжский р-н, Астраханская обл. (ориентировочная протяженность ЛЭП-0,4 кВ - 0,035 км)</t>
  </si>
  <si>
    <t>Строительство ЛЭП-0,4 кВ от ближайшей опоры ВЛ-0,4 кВ ТП 18/160 кВА, РП-9 ВЛ-13, ф.12,35 ПС 110/10 кВ Фунтово для электроснабжения земельного участка, расположенного по адресу: ул. Кирова, д.26а, с. Осыпной Бугор, Приволжский р-н, Астраханская обл.(ориентировочная протяженность ЛЭП-0,4 кВ - 0,1 км)</t>
  </si>
  <si>
    <t>Строительство ВЛИ-0,38 кВ от ближайшей опоры ВЛИ-0,38 кВ ТП 277 ф. №619 ПС 110/10-6 кВ Царевская для электроснабжения нежилого здания, расположенного по адресу: ул. Алешина, д. 28 дол. соб.1/2;, г. Астрахань</t>
  </si>
  <si>
    <t>Строительство ЛЭП-0,4 кВ от ближайшей опоры ВЛ-0,4 кВ ТП 667/100 кВА, ф.7 ПС 110/6 кВ Водозабор для электроснабжения жилого дома, расположенного по адресу: ул. Огородная, д.60, п. Караагаш, Приволжский р-н, Астраханская обл. (ориентировочная протяженность ЛЭП-0,4 кВ - 0,07 км)</t>
  </si>
  <si>
    <t>Строительство ВЛИ-0,38 кВ от РУ-0,4 кВ КТП-213, ф.10 ПС 110/10 кВ Красный Яр для электроснабжения насосной станции по ул.Набережная, д.1В, с.Байбек, Красноярский р-н, Астраханская обл. (ориентировочная протяженность – 0,4 км)</t>
  </si>
  <si>
    <t>Строительство ЛЭП-0,4 кВ от РУ-0,4 кВ ТП-436/250 кВА, ф.21 ПС 35/6 кВ Началово для электроснабжения жилого дома, расположенного на орошаемом участке «Садовый», в 200 м северо-восточнее границы с. Началово, в 650 м от правого берега р. Болда, Приволжский р-н, Астраханская обл. (ориентировочная протяженность ЛЭП-0,4 кВ - 0,16 км)</t>
  </si>
  <si>
    <t>Строительство ЛЭП-0,4 кВ от ближайшей опоры ВЛ-0,4 кВ ТП 778/40 кВА, ф.16 ПС 35/6 кВ Началово для электроснабжения жилого дома, расположенного по ул. Шоссейная, д.14, с. Яманцуг, Приволжский р-н, Астраханская обл. (ориентировочная протяженность ЛЭП-0,4 кВ - 0,19 км)</t>
  </si>
  <si>
    <t>Строительство ВЛ-10 кВ, ВЛИ-0,38 кВ и установка ТП-10/0,4 кВ ф.7 ПС 110/10 кВ Озерное для электроснабжения Хозяйственного помещение расположенного по адресу: ул.Бэра, д.55, с.Озерное, Икрянинский р-н, Астраханская обл. (ориентировочная протяженность ВЛ-10 кВ – 0,01 км, ориентировочная протяженность ВЛИ-0,38 кВ – 0,015 км, ориентировочная мощность – 0,025 МВА)</t>
  </si>
  <si>
    <t>Стр ВЛ-10кВ и уст-ка ТП-10/0,4 кВ, ф.8 ПС110/10 кВ Камызяк эсн зем-го уч-ка стр-ства взлетной полосы в гр-х МО Верхнекалиновский с1,юж моста  ер Поперечный(Строительство ВЛИ-0,38 кВ от ближайшей опоры ВЛ-0,4 кВ КТП-852 ф.8 ПС 110/10 кВ Камызяк для электроснабжения земельного участка для строительства взлетной полосы в границах МО «Верхнекалиновский сельсовет», южнее моста через ерик Поперечный, по дороге Камызяк-Кировский на 400 м, на дороге возле ерика Поперечный, Камызякский р-н, Астраханская обл. (ориентировочная протяженность – 1,1 км) Строительство ВЛ-10 кВ и установка ТП-10/0,4 кВ, ф.8 ПС 110/10 кВ Камызяк для электроснабжения земельного участка земельного участка для строительства взлетной полосы в границах МО «Верхнекалиновский сельсовет», южнее моста через ерик Поперечный, по дороге Камызяк-Кировский на 400 м., на дороге возле ерика Поперечный, Камызякский р-н, Астраханская обл. (ориентировочная протяженность ВЛ-10 кВ – 0,11 км, ориентировочная мощность – 0,025 МВА)</t>
  </si>
  <si>
    <t>Строительство ВЛИ-0,38 кВ от ближайшей опоры ВЛ-0,4 кВ КТП-78 ф.23 ПС 35/6 кВ Октябрьская для электроснабжения магазина по ул.Заречная, д.9 «В», с.Новокучергановка, Наримановский р-н, Астраханская обл. (ориентировочная протяженность ВЛИ-0,38 кВ – 0,2 км)</t>
  </si>
  <si>
    <t>Строительство ВЛИ-0,38 кВ кВ от ближайшей опоры ВЛ-0,4 кВ ТП-254/100 кВА ф.611 ПС 110/10-6 кВ Городская для электроснабжения жилого дома, расположенного по ул. Лесная, д.14 «а», п. Поляна, Приволжский р-н, Астраханская обл. (ориентировочная протяженность ВЛИ-0,38 кВ - 0,26 км)</t>
  </si>
  <si>
    <t>Строительство ВЛИ-0,38 кВ от ближайшей опоры ВЛИ-0,38 кВ ТП 1492 ф.4 ПС 110/35/10 кВ ЦРП для электроснабжения жилого дома (стройплощадка), расположенного по адресу: пер. 4-й Началовский, д. 11, Кировский р-н, г. Астрахань (ориентировочная протяженность - 0,12 км)</t>
  </si>
  <si>
    <t>Строительство ВЛИ-0,4 кВ от ближайшей опоры ВЛИ-0,4 кВ ТП 553 ф.2 ПС 35/6 кВ Кировская для электроснабжения садового дома, расположенный по адресу: с/т «Консервщик-2», участок 23, Астрахань (ориентировочная протяженность - 0,155 км</t>
  </si>
  <si>
    <t>Строительство ЛЭП-0,4 кВ от ближайшей опоры ВЛ-0,4 кВ ТП 124/250 кВА, ВЛ-41 РП-1 ф.24 ПС 110/10 кВ Фунтово для электроснабжения личного подсобного хозяйства, расположенного по ул. Куйбышева, д.27а,с. Атал, Приволжский р-н, Астраханская обл. (ориентировочная протяженность ЛЭП-0,4 кВ – 0,13 км)</t>
  </si>
  <si>
    <t>Строительство ВЛИ-0,38 кВ от опоры проектируемой ВЛИ-0,38 кВ, ТП-115, ф. 611 ПС 110/10-6 кВ Городская для электроснабжения жилых домов на участках № 30, 95 и 89 А, в с/т Ветеран, Приволжский р-н, Астраханская обл. (ориентировочная протяженность - 0,3 км)</t>
  </si>
  <si>
    <t>Строительство ЛЭП-0,4 кВ от ближайшей опоры ВЛ-0,4 кВ ТП 708/250 кВА, ВЛ-7 РП-Растопуловка, ф.3,15 ПС 110/10 кВ Растопуловка для электроснабжения жилого дома, расположенного по ул. Строителей, д. 2В, с. Растопуловка, Приволжский р-н, Астраханская обл. (ориентировочная протяженность ЛЭП-0,4 кВ - 0,06 км)</t>
  </si>
  <si>
    <t>Строительство ВЛИ-0,38 кВ от ближайшей опоры ВЛ-0,4 кВ Л-2 КТП-121 ф.11 ПС 35/10 кВ Тумак для электроснабжения жилого дома по ул.Заречная, д.92, с.Сахма, Володарский р-н, Астраханская обл. (ориентировочная протяженность – 0,074 км)</t>
  </si>
  <si>
    <t>Строительство ВЛИ-0,38 кВ от ближайшей опоры ВЛИ-0,38 кВ ТП 1505 ф. 52 ПС 110/6 кВ Судостроительная для электроснабжения жилого дома, расположенного по адресу: тер СНТ Портовик-2, пер. Дорожный, 39, г. Астрахань (ориентировочная протяженность - 0,060 км)</t>
  </si>
  <si>
    <t>Строительство ВЛИ-0,38 кВ от опоры № 3/5, ТСН-2-10, ф.17,20 РП Школа ПС 110/10 кВ Красный яр для электроснабжения жилого дома по ул. Заречная, д. 15 , с. Красный яр, Красноярский р-н, Астраханская обл.</t>
  </si>
  <si>
    <t>Строительство ВЛИ-0,38 кВ от проектируемой опоры ВЛИ-0,38 кВ ТП 1505 ф. 52 ПС 110/6 кВ Судостроительная для электроснабжения садового дома, расположенного в с/т «Портовик-2» при Астраханском порте ВОРПа, участок 71, г.Астрахань (ориентировочная протяженность - 0,150км)</t>
  </si>
  <si>
    <t>Строительство ЛЭП-0,4 кВ от ближайшей опоры ВЛ-0,4 кВ ТП 278/250 кВА, ф.17 ПС 35/6 кВ Началово для электроснабжения жилого дома, расположенного: мкр. Западный, д. 61 А, с. Началово, Приволжский р-н, Астраханская обл. (ориентировочная протяженность ЛЭП-0,4 кВ - 0,2 км)</t>
  </si>
  <si>
    <t>Строительство ВЛИ-0,38 кВ от проектируемой опоры ВЛИ-0,38 кВ ТП 1626 ф. 7 ПС 110/6 кВ Окрасочная для электроснабжения садового дома, расположенного по адресу: уч. б/н, (к/н 30:12:032082:156), с/т «Авиатор», Трусовский р-он, г. Астрахань (ориентировочная протяженность - 0,11км)</t>
  </si>
  <si>
    <t>Строительство ВЛИ-0,38 кВ от РУ-0,4 кВ проектируемой ТП-6/0,4 кВ ф.18 ПС 35/6 кВ Началово для электроснабжения жилого дома по ул. Ленинградская, д. 47, с. Началово, Приволжский р-н, Астраханская обл. (ориентировочная протяженность ВЛИ-0,38 кВ–0,1 км)</t>
  </si>
  <si>
    <t>Строительство ВЛИ-0,38 кВ от ближайшей опоры ВЛ-0,4 кВ Л-2 КТП-710 ф.33 ПС 110/6 кВ Окрасочная для электроснабжения жилого дома по ул.Студенческая, д.14 «а», п.Мирный, Наримановский р-н, Астраханская обл. (ориентировочная протяженность - 0,173 км)</t>
  </si>
  <si>
    <t>Строительство ВЛИ-0,4 кВ от опоры № 9 до опоры № 15 ВЛ-0,4 кВ Л-3 ЗТП-1/630 кВА ф.3 ПС 110/35/10 кВ Верхний Баскунчак для электроснабжения гаража расположенного по ул. Абая, д. 110, (к/н 30:01:030105:843) п. Верхний Баскунчак, Ахтубинский р-н, Астраханская обл. (ориентировочная протяженность -0,210 км)</t>
  </si>
  <si>
    <t>Строительство ЛЭП-0,4 кВ от ближайшей опоры ВЛ-0,4 кВ ТП 103/100 кВА РП-2 ВЛ-66, ф.27 ПС 110/10 кВ Фунтово для электроснабжения жилого дома, расположенного по адресу: ул. Газопроводная, д.23, с. Яксатово, Приволжский р-н, Астраханская обл. (ориентировочная протяженность ЛЭП-0,4 кВ - 0,15 км)</t>
  </si>
  <si>
    <t xml:space="preserve">ЛЭП - 0,4 кВ от РУ- 0,4кВ ТП 1806 ф.609 ПС110/10/6 кВ Городская элснабж гаража адресу: бокс 23,блок 4,ул.СофьиПеровской, д.98 г,Кировскийр-н,г.Астрах (Строительство ВЛИ-0,38 кВ от ближайшей опоры ВЛИ-0,38 кВ ТП 300 ф.203 ПС 110/35/6 кВ Трикотажная для электроснабжения гаража, расположенного по адресу: ул. Софьи Перовской, д. 98 Кировский р-н, г. Астрахань (ориентировочная протяженность - 0,14 км) </t>
  </si>
  <si>
    <t>Строительство ЛЭП-0,4 кВ от ближайшей опоры ВЛ-0,4 кВ ТП 104/400 кВА, ВЛ-14 РП-9 ф.12,35 ПС 110/10 кВ Фунтово для электроснабжения жилого дома, расположенного по ул. Асии Эрембетовой, д.23, с. Осыпной Бугор, Приволжский р-н, Астраханская обл. (ориентировочная протяженность ЛЭП-0,4 кВ - 0,1 км)</t>
  </si>
  <si>
    <t>Строительство КЛ-0,4 кВ от РУ-0,4 кВ ТП 242 ф. 628 ПС 110/10/6 кВ Северная для электроснабжения Телекоммуникационного оборудования, расположенного по адресу: ул. Куйбышева, д. 15, г.Астрахань (ориентировочная протяженность КЛ-0,4 кВ – 0,030 км)</t>
  </si>
  <si>
    <t>Строительство ВЛ-10 кВ, ВЛИ-0,38 кВ и установка ТП-10/0,4 кВ ф.5 ПС 35/10 кВ Новинка для электроснабжения производственной базы, расположенной в с. Алтынжар, колхоз им. Курмангазы, в 1,2 км к западу от с. Камардан, в 2,7 км к востоку от с. Алтынжар, Володарский р-н, Астраханская обл. (ориентировочная протяженность ВЛ-10 кВ – 0,06 км, ориентировочная протяженность ВЛИ-0,38 кВ -0,018 км ориентировочная мощность – 0,025 МВА)</t>
  </si>
  <si>
    <t>ВЛ-10кВ ВЛИ-0,38кВ  уст-вка ТП-10/0,4кВ ф.4 ПС110/35/10кВ Раздор эс зем уч-ка ООО ОПХ-предп Юбилейное  верх части остр,ниж с.Раздор м рек Малая Черная (Строительство ВЛ-10 кВ, ВЛИ-0,38 кВ и установка ТП-10/0,4 кВ, ф.4 ПС 110/35/10 кВ Раздор для электроснабжения земельного участка ООО ОПХ-предприятие Юбилейное в верхней части острова, расположенного ниже с. Раздор, между рекой Малая Черная и ериком Сазанка, Камызякский р-н, Астраханская обл.)</t>
  </si>
  <si>
    <t>Строительство ВЛИ-0,38 кВ от РУ-0,4 кВ СТП- 153/40 кВА ф. 7 ПС 110/10 кВ Красный Яр  для электроснабжения поливного насоса по ул. Речная, д.1 Г, п. Переправа Корсака,  Красноярский р-н, Астраханская обл. (ориентировочная протяженность – 0,380 км)</t>
  </si>
  <si>
    <t>Строительство ВЛЗ-10 кВ, КЛ-0,4 кВ, ВЛИ-0,4 кВ и установка ТП-10/0,4 кВ ф. 7 ПС 110/35/10 кВ Первомайская для электроснабжения производства сельской продукции, расположенного по адресу: п. Пойменный, находящийся в 7,5 км южнее поселка Пойменный, в 300 м от правого берега р. Кривая Болда, орошаемого участка «Мошаикский», поле №2, участок 20 (ориентировочная протяженность ВЛЗ -10 кВ – 0,595 км, ЛЭП-0,4 кВ – 205 км: КЛ-0,4 кВ – 0,03 км, ВЛИ-0,4 кВ -0,175 кВ (ориентировочная мощность – 0,025 МВА)</t>
  </si>
  <si>
    <t>Строительство ВЛИ-0,38 кВ от ближайшей опоры ВЛ-0,4 кВ Л-3 КТП-49 ф.15 ПС 110/10 кВ Стройиндустрия для электроснабжения телекоммуникационного оборудования по ул.Колхозная, д.53, с.Рассвет, Наримановский р-н, Астраханская обл. (ориентировочная протяженность - 0,057 км)</t>
  </si>
  <si>
    <t>Строительство ВЛИ-0,38 кВ от ближайшей опоры ВЛ-0,4 кВ КТП-528 ф.5 ПС 110/10 кВ Табола для электроснабжения базовой станции сотовой связи по ул. Ульянова, г. Камызяк, Камызякский р-н, Астраханская обл. (ориентировочная протяженность - 0,04 км)</t>
  </si>
  <si>
    <t>Строительство ВЛИ-0,38 кВ от ближайшей опоры ВЛ-0,4 кВ ТП-55 ВЛ-82 РП-6 Береговая ф.5,10 ПС 110/10 кВ Николо-Комаровка для электроснабжения жилого дома по ул.Дорожная, д.41, с.Татарская Башмаковка, Приволжский р-н, Астраханская обл. (ориентировочная протяженность - 0,11 км)</t>
  </si>
  <si>
    <t>Стр ВЛИ-0,38кВ от проект оп ВЛИ-0,38кВ проектТП 6/0,4 кВф.52 ПС110/6кВ Судостроительная эсн садов дома с/тДекоратор-2 ул.АдмиралаНахимова,уч.94 Сов рн (Строительство ВЛИ-0,38 кВ от проектируемой опоры ВЛИ-0,38 кВ проектируемой ТП 6/0,4 кВ ф. 52 ПС 110/6 кВ Судостроительная для электроснабжения садового дома, расположенного по адресу: с/т «Декоратор-2», расположенное по ул. Адмирала Нахимова, уч. 94, Советский район, г. Астрахань. (ориентировочная протяженность - 0,105 км)</t>
  </si>
  <si>
    <t>Строительство ЛЭП-0,4 кВ от ближайшей опоры ВЛ-0,4 кВ ТП 135/40 кВА, ф.21 ПС 35/10 кВ Бирюковка для электроснабжения объекта сельскохозяйственного использования, расположенного в сельском поселении Началовский сельсовет, в 170 м северо-восточнее границы п. Болдинский, в 450 м от левого берега р. Болда, Приволжский р-н, Астраханская обл. (ориентировочная протяженность ЛЭП-0,4 кВ - 0,25 км)</t>
  </si>
  <si>
    <t>Строительство ВЛИ-0,38 кВ от оп. №3 ВЛ-0,4 кВ №2 КТП-163 ф.1 ПС 35/10 кВ Садовая, для электроснабжения Жилого дома, ул. Набережная, д. 238 Б, с. Садовое , Ахтубинский р-н, Астраханская обл. (ориентировочная протяженность - 0,080 км)</t>
  </si>
  <si>
    <t>Строительство ЛЭП-0,4 кВ от ближайшей опоры ВЛ-0,4 кВ ТП 763, ф.21 ПС 35/6 кВ Началово для электроснабжения жилого дома, расположенного по адресу: ул. А. Ахматовой, д.20, п. Началово, Приволжский р-н, Астраханская обл. (ориентировочная протяженность ЛЭП-0,4 кВ - 0,06 км)</t>
  </si>
  <si>
    <t>Строительство ЛЭП-0,4 кВ от РУ-0,4 кВ ТП 503 ф.16 ПС 35/6 кВ Кировская для электроснабжения жилого дома, расположенного по адресу: С-Т «Кировец-1», расположенное в районе ер. Казачий (30:12:012009:469), г. Астрахань (ориентировочная протяженность – ЛЭП-0,4 кВ – 0,25 км: КЛ-0,4 кВ – 0,03 км, ВЛИ-0,4 кВ – 0,22 км)</t>
  </si>
  <si>
    <t>Строительство ЛЭП-0,4 кВ от РУ-0,4 кВ проектируемой ТП-6/0,4 кВ, ф.3 ПС 35/6 кВ Началово для электроснабжения садового дома, расположенного в с/т «Нива» МКП ПМК «Приволжская» уч. 53, Приволжский р-н, Астраханская обл. (ориентировочная протяженность ЛЭП-0,4 кВ - 0,055 км)</t>
  </si>
  <si>
    <t>Строительство ВЛИ-0,38 кВ от ближайшей опоры ВЛ-0,4 кВ ТП-340 ф.16 ПС 35/6 кВ Началово для электроснабжения жилого дома по ул.Кедровая, д.8, с.Началово, Приволжский р-н, Астраханская обл. (ориентировочная протяженность - 0,03 км)</t>
  </si>
  <si>
    <t>Строительство ВЛИ-0,4 кВ от РУ-0,4 кВ ТП 346 ф.416 ПС 110/35/6 кВ Лесная-Новая для электроснабжения сквера, расположенного по адресу: ул. Коновалова, Трусовский район, г. Астрахань (ориентировочная протяженность ВЛИ-0,4 кВ – 0,14 км)</t>
  </si>
  <si>
    <t>Строительство ЛЭП-0,4 кВ от ближайшей опоры ВЛ-0,4 кВ ТП 447/250 кВА, ф.21 ПС 35/6 кВ Началово для электроснабжения жилого дома, расположенного по адресу: ул. Весенняя, д.3, с. Началово, Приволжский р-н, Астраханская обл. (ориентировочная протяженность ЛЭП-0,4 кВ - 0,15 км)</t>
  </si>
  <si>
    <t>Строительство ЛЭП-0,4 кВ от ближайшей опоры ВЛ-0,4 кВ ТП 182/63 кВА, ф.3 ПС 110/35/10 кВ Евпраксино для электроснабжения объекта животноводства дома, расположенного в 10 м восточнее поселка Кафтанка, на левом берегу ерика Кафтаник, Приволжский р-н, Астраханская обл. (ориентировочная протяженность ЛЭП-0,4 кВ - 0,26 км)</t>
  </si>
  <si>
    <t>Строительство ВЛ-10 кВ, ВЛИ-0,38 кВ и установка ТП-10/0,4 кВ, ф.7 ПС 35/10 кВ Травино для электроснабжения земельных участков:   1 участок в границах колхоза «Звезда», земельный участок № 62(7), к югу от базы отдыха «Лебедь»; 2 участок в границах колхоза «Звезда» земельный участок №62(5), к югу от базы отдыха «Лебедь»; 3 участок под садоводство к/н 30:05:150305:441, Камызякский р-н, Астраханская обл. (ориентировочная протяженность ВЛ-10 кВ –  0,1 км,ориентировочная протяженность ВЛ-0,38 кВ – 0,37 км, ориентировочная мощность – 0,063 МВА)</t>
  </si>
  <si>
    <t>Строительство ВЛИ-0,38 кВ от ближайшей опоры ВЛИ-0,38 кВ КТП 1758 ф. 10 ПС 110/6 кВ Судостроительная, для электроснабжения жилого дома, расположенного по адресу: ул. 4-я Природная, участок №2, Советский р-н, г. Астрахань (ориентировочная протяженность - 0,140 км)</t>
  </si>
  <si>
    <t>Строительство ВЛИ-0,38 кВ от ближайшей опоры ВЛИ-0,38 кВ ТП 298/1 ф.4 ПС 110/6 кВ Судостроительная для электроснабжения базовой станции / электрооборудование сотовой связи, расположенной по адресу: ул. Ульянова, д. 78 «Б», Блок 2, Бокс 2, КГ «Золотой Затон», Советский р-н, г. Астрахань (ориентировочная протяженность - 0,12 км)</t>
  </si>
  <si>
    <t>Строительство ВЛИ-0,38 кВ от ближайшей опоры ВЛ-0,4 кВ КТП-784 ф.4 ПС 110/10 кВ Камызяк для электроснабжения жилого дома по ул. Вокзальная, д.13, г. Камызяк, Камызякский р-н, Астраханская обл.</t>
  </si>
  <si>
    <t>Строительство ВЛИ-0,4 кВ от ближайшей опоры ВЛ-0,4 кВ ТП 1492 ф. №4 ПС 110/35/10 кВ ЦРП для электроснабжения жилого дома, расположенного по адресу: ул. Ореховая/ пер. 4-й Началовский, д. 34/16, Кировский р-н, г. Астрахань», (ориентировочная протяженность - 0,04 км)</t>
  </si>
  <si>
    <t>Строительство ВЛИ-0,4 кВ от ближайшей опоры ВЛИ-0,4 кВ ТП 190 ф. 8 ПС 35/6 кВ Кировская для электроснабжения жилого дома, расположенного по адресу: переулок Томский, з/уч. 9б, г. Астрахань (ориентировочная протяженность - 0,025 км)</t>
  </si>
  <si>
    <t>Строительство ВЛ-10 кВ, ВЛИ-0,38 кВ и установка ТП-10/0,4 кВ, ф.7 ПС 35/10 кВ Травино для электроснабжения земельного участка для ведения личного подсобного хозяйства, расположенного по ул. Заводская, д. 80, с.Образцово-Травино, Камызякский р-н, Астраханская обл.</t>
  </si>
  <si>
    <t>Строительство ЛЭП-0,4 кВ от ближайшей опоры ВЛ-0,4 кВ ТП 50/100 кВА, РП-2 ВЛ-66 ф.27 ПС 110/10 кВ Фунтово для электроснабжения жилого дома, расположенного по ул. Газопроводная, д.35, с. Яксатово, Приволжский р-н, Астраханская обл. (ориентировочная протяженность ЛЭП-0,4 кВ - 0,08 км)</t>
  </si>
  <si>
    <t>Строительство ВЛИ-0,38 кВ №1, №2, №3, установка ТП-10/0,4 кВ ф.5 ПС 110/35/10 кВ Горбаневка-2, для электроснабжения строений на земельных участках СНТ, СНТ «Восход», х.Токарев, г.Знаменск, Ахтубинский р-н, Астраханская обл. (ориентировочная протяженность ВЛИ - 0,38 кВ №1 – 0,55 км,ВЛИ - 0,38 кВ №2 – 0,85 км, ВЛИ - 0,38 кВ №3 – 1,2 км, ориентировочная мощность силового трансформатора – 0,63 МВА)</t>
  </si>
  <si>
    <t>Строительство ВЛИ-0,38 кВ от ближайшей опоры ВЛ - 0,4 кВ КТП-731/250 кВА, ф.9 ПС 110/10/6 кВ Промстройматериалы для электроснабжения жилого дома по ул. Пионерская, д.2а/13, д.2а/10, с. Солянка, Наримановский р-н, Астраханская обл. (ориентировочная протяженность ВЛИ-0,38 кВ – 0,350 км)</t>
  </si>
  <si>
    <t>Строительство ЛЭП-6 кВ, ЛЭП-0,4 кВ и установка КТП-6/0,4 кВ, ф.9 ПС 35/6 кВ Трусовская для электроснабжения жилых домов, расположенных по адресу: ул. Бориса Алексеева, д. 2, д. 5, д. 6, д. 8, д. 12, д. 19, с. Солянка, Наримановский район, г. Астрахань (ориентировочная протяженность  ЛЭП-6 кВ – 0,13 км: КЛ-6 кВ – 0,03 км ВЛ-6 кВ – 0,1 км; ЛЭП-0,4 кВ – 0,37 км: КЛ-0,4 кВ – 0,03 км ВЛИ-0,4 кВ – 0,34 км, ориентировочная мощность – 0,25 МВА)</t>
  </si>
  <si>
    <t>Строительство ЛЭП-0,4 кВ от ближайшей опоры ВЛ-0,4 кВ ТП 428/160 кВА, ВЛ-68 РП-2 ф.27 ПС 110/10 кВ Фунтово для электроснабжения жилых домов, расположенных по ул. Свободная, с. Карагали, Приволжский р-н, Астраханская обл. (ориентировочная протяженность ЛЭП-0,4 кВ - 0,075 км)</t>
  </si>
  <si>
    <t>Строительство ВЛИ-0,38 кВ от ближайшей опоры ВЛИ-0,38 кВ ТП 129 А ф. 7 ПС 110/35/10 кВ Первомайская для электроснабжения садового дома, расположенного по адресу: ст. «Луч», при АОА «Астраханский рыбокомбинат» уч. 77, Ленинский р-н, г. Астрахань (ориентировочная протяженность - 0,26 км)</t>
  </si>
  <si>
    <t>Строительство ВЛИ-0,38 кВ от ближайшей опоры ВЛИ-0,38 кВ ТП 65 ф.15 ПС 35/6 кВ Кировская для электроснабжения строительной площадки, расположенной по адресу: ул. Патона, д. 21, Ленинский р-н, г. Астрахань (ориентировочная протяженность - 0,11 км)</t>
  </si>
  <si>
    <t>Строительство ВЛИ-0,4 кВ от ближайшей опоры ВЛ-0,4 кВ ТП 1177 ф.10 ПС 110/6 кВ Судостроительная для электроснабжения объекта наружного освещения, расположенного по адресу: ул. Сабанс-Яр, д. 11, г. Астрахань (ориентировочная протяженность - 0,042 км)</t>
  </si>
  <si>
    <t>Строительство ВЛИ-0,38 кВ от ближайшей опоры ВЛИ-0,38 кВ РП 54 ф.39,50 ПС 110/6 кВ Судостроительная для электроснабжения садового дома, расположенного в с/т «Геолог» по ул. 1-я Котельная, Советский р-н, г. Астрахань (ориентировочная протяженность - 0,035 км)</t>
  </si>
  <si>
    <t>Строительство ВЛИ-0,38 кВ от ближайшей опоры ВЛИ-0,38 кВ КТП 1008 ф. 11 ПС 35/6 кВ Трусовская для электроснабжения нежилого помещения, расположенного по адресу: ул. 5-я Керченская, № 16, пом. 5, Трусовский р-н, г. Астрахань. (ориентировочная протяженность - 0,15 км)</t>
  </si>
  <si>
    <t> Строительство ВЛИ-0,38 кВ от РУ-0,4 кВ КТП-216 ф.13 ПС 110/10 кВ Никольская для электроснабжения базовой станции/оборудования сотовой связи 70м северо-восточнее трассы М-6 и 50м северо-западнее ул.Мира, дом №2, с.Пришиб, Енотаевский р-н, Астраханская обл. (ориентировочная протяженность - 0,34 км)</t>
  </si>
  <si>
    <t>Строительство ВЛИ-0,4 кВ от ближайшей опоры ВЛ-0,4 кВ ТП 60 ф.106 ПС 110/35/6 кВ Трикотажная для электроснабжения базовой станции сотовой радиотелефонной связи, расположенной по адресу: ул. Колгуева/ 1-я Перевозная, г. Астрахань (ориентировочная протяженность - 0,05 км)</t>
  </si>
  <si>
    <t>Строительство ЛЭП-0,4 кВ от ближайшей опоры ВЛ-0,4 кВ ТП 16/200 кВА, ф.12,35 ПС 110/10 кВ Фунтово для электроснабжения садового дома к/н 30:12:030134:216, Советский р-н, г. Астрахань. (ориентировочная протяженность ЛЭП-0,4 кВ – 0,1 км)</t>
  </si>
  <si>
    <t>Строительство ЛЭП-0,4 кВ от ближайшей опоры ВЛ-0,4 кВ ТП 420/100 кВА, ф.20 ПС 35/6 кВ Началово для электроснабжения жилого дома, расположенного по ул. Степная, з/у 6, с. Началово, Приволжский р-н, Астраханская обл. (ориентировочная протяженность ЛЭП-0,4 кВ - 0,1 км)</t>
  </si>
  <si>
    <t>Строительство ЛЭП-0,4 кВ от РУ-0,4 кВ КТП 771 ф.32 ПС 110/10 кВ Кири-Кили для электроснабжения базовой станции/оборудования сотовой связи, расположенной по адресу: ул. Жилая, д. 7Б, г. Астрахань (ориентировочная протяженность ЛЭП-0,4 кВ - 0,2 км: КЛ-0,4 кВ – 0,03 км, ВЛИ-0,4 кВ – 0,17 км)</t>
  </si>
  <si>
    <t>Строительство ЛЭП-0,4 кВ от ближайшей опоры ВЛ-0,4 кВ ТП 520/250 кВА, ф.17 ПС 35/6 кВ Началово для электроснабжения жилого дома, расположенного по ул. Прудовая, д.15, с. Началово, Приволжский р-н, Астраханская обл. (ориентировочная протяженность ЛЭП-0,4 кВ - 0,04 км)</t>
  </si>
  <si>
    <t>Строительство ВЛИ-0,38 кВ от ближайшей опоры ВЛ-0,4 кВ ТП-330 ВЛ-82 РП-6 Береговая ф.5,10, ПС 110/10 кВ Николо-Комаровка для электроснабжения жилых домов по ул.Проселочная, д.3В и д.11Б, п.Ассадулаево, Приволжский р-н, Астраханская обл. (ориентировочная протяженность - 0,38 км)</t>
  </si>
  <si>
    <t>Строительство ВЛИ-0,38 кВ от ближайшей опоры ВЛ-0,4 кВ ТП 1447 ф.52 ПС 110/6 кВ Судостроительная для электроснабжения жилого дома, расположенного в СНТ Декоратор-2, 266, г. Астрахань (ориентировочная протяженность - 0,18 км)</t>
  </si>
  <si>
    <t>Строительство ВЛИ-0,38 кВ от ближайшей опоры №10/2 ВЛ-0,4 кВ ТП 798 ф. 21 ПС 35/6 кВ Прогресс, для электроснабжения телекоммуникационного оборудования, расположенная по адресу: ул.Августовская, д.1, г.Астрахань (ориентировочная протяженность - 0,070 км)</t>
  </si>
  <si>
    <t>Строительство ЛЭП-0,4 кВ от ближайшей опоры ВЛ-0,4 кВ ТП 349/160 кВА, ф.16 ПС 35/6 кВ Началово для электроснабжения жилого дома, расположенного по ул. Мостовая, д.4, с. Яманцуг, Приволжский р-н, Астраханская обл. (ориентировочная протяженность ЛЭП-0,4 кВ - 0,11 км)</t>
  </si>
  <si>
    <t>Строительство ВЛИ-0,38 кВ от ближайшей опоры ВЛ-0,4 кВ Л-1 КТП-381 ф.12 ПС 110/10 кВ Мумра для электроснабжения жилого дома по ул.Набережная, д.99, с.Зюзино, Икрянинский р-н, Астраханская обл. (ориентировочная протяженность - 0,07 км)</t>
  </si>
  <si>
    <t>Строительство ВЛИ-0,38 кВ от РУ-0,4 кВ КТП-76 ф.29 ПС 110/10/6 кВ Промстройматериалы для электроснабжения магазина по ул.Магистральная, д.26, с.Солянка, Наримановский р-н, Астраханская обл. (ориентировочная протяженность - 0,01 км)</t>
  </si>
  <si>
    <t>Строительство ВЛИ-0,38 кВ от РУ-0,4 кВ ТП-16 ф.26 ПС 110/35/10 кВ Капустин Яр, для электроснабжения фитнес-центра по ул.Янгеля, д.8 Г, г.Знаменск, Ахтубинский р-н, Астраханская обл. (ориентировочная протяженность - 0,259 км)</t>
  </si>
  <si>
    <t>Строительство ЛЭП-0,4 кВ от РУ-0,4 кВ ТП 193 ф. 55 ПС 110/10 Кири-Кили для электроснабжения магазина, расположенного по адресу: ул. Бабаевского, д. 62, Ленинский р-н, г. Астрахань. (ориентировочная протяженность ЛЭП-0,4 кВ – 0,28 км: КЛ-0,4 кВ – 0,03 км; ВЛИ-0,38 кВ – 0,25 км)</t>
  </si>
  <si>
    <t>Строительство ВЛИ-0,38 кВ от РУ-0,4 кВ ЗТП-9 ф.1 ПС 220/110/35/6 кВ Владимировка для электроснабжения нежилого помещения по ул.Волгоградская, д.143, г.Ахтубинск, Ахтубинский р-н, Астраханская обл. (ориентировочная протяженность - 0,153 км)</t>
  </si>
  <si>
    <t>Строительство ВЛИ-0,38 кВ от РУ-0,4 кВ КТП-477 ф.12 ПС 220/110/35/6 кВ Баррикадная для электроснабжения Трехэтажный 24-кв. жилой дом по ул. Южная, д. 1б, рп. Красные Баррикады, Икрянинский р-н, Астраханская обл. (ориентировочная протяженность - 0,290 км)</t>
  </si>
  <si>
    <t>ЛЭП-0,4кВ от РУ-0,4кВ ТП336 ф.10 ПС 110/6кВ ГРУ 6 кВ АГРЭС элснабж нежилого помещения ул.Яблочкова д.1а помещение 89а г. Астрахань АО РФ (Строительство ЛЭП-0,4 кВ от РУ-0,4 кВ ТП 336 ф. 10 ПС 110/6 кВ ГРУ 6 кВ АГРЭС для электроснабжения нежилого помещения, расположенного по адресу: ул. Яблочкова, д. 1 а, помещение 89а, г. Астрахань, Астраханская область, Российская Федерация (ориентировочная протяженность ЛЭП - 0,4 кВ - 0,180 км КЛ-0,4 кВ – 0,030 км; ВЛИ-0,38 кВ - 0,150 км)</t>
  </si>
  <si>
    <t>Строительство ВЛИ-0,38кВ от РУ-0,4 кВ ТП-442 ф. 5 ПС 35/6 кВ Началово для электроснабжения административного здания, расположенного в с.Началово, ул.Килинчинская, д.18А Приволжский р-н, Астраханская обл. (ориентировочная протяженность -0,480 км)</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</si>
  <si>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150 кВт включительно в Енотаевском РЭС (количество точек учета - 1) (Приказ ХС №706-ДХ от 22.09.2021) 82453991</t>
  </si>
  <si>
    <t>Установка трехфазных приборов учета электроэнергии в соответствии с Федеральным законом Российской Федерации от 27 декабря 2018 г. №522-ФЗ по договорам на технологическое присоединение потребителей ставочников максимальной мощностью до 150 кВт включительно в Икрянинском РЭС (количество точек учета - 3) (Приказ ХС №706-ДХ от 22.09.2021) 82455257</t>
  </si>
  <si>
    <t>Строительство ВЛИ-0,38 кВ от РУ-0,4 кВ КТП-100 ф.4 ПС 35/10 кВ Травино для электроснабжения ангара по ул. Степана Разина, д.85 А, с.Самосделка, Камызякский р-н, Астраханская обл. (ориентировочная протяженность - 0,02 км)</t>
  </si>
  <si>
    <t>Строительство КЛ-0,4 кВ от РУ-0,4 кВ РП 63 ф. 117, 216 ПС 110/10-10 кВ Юбилейная для электроснабжения нежилого помещения, расположенной по адресу: ул. Ахшарумова, д. 127, Советский р-н, г. Астрахань (ориентировочная общая протяженность КЛ-0,4 кВ – 0,02 км)</t>
  </si>
  <si>
    <t>Строительство КЛ-0,4 кВ от РУ-0,4 кВ КТП-76 ф.29 ПС 110/10/6 кВ Промстройматериалы для электроснабжения административного здания по ул.Магистральная, д.28, с.Солянка, Наримановский р-н, Астраханская обл. (ориентировочная протяженность - 0,1 км)</t>
  </si>
  <si>
    <t>Строительство ВЛ-10 кВ, ВЛИ-0,38 кВ и установка ТП-10/0,4 кВ ф.13 ПС 35/10 кВ Бударино для электроснабжения земельного участка сельскохозяйственного назначения, расположенного в 3,8 км южнее с.Бирючья коса, в 3,5 км севернее с.Рынок (к/н 30:07:251801:533), с.Бирючья коса, Лиманский р-н, Астраханская обл. (ориентировочная протяженность ВЛ-10 кВ – 0,115 км, ориентировочная протяженность ВЛИ-0,38 кВ – 0,01 км, ориентировочная мощность – 0,1 МВА)</t>
  </si>
  <si>
    <t>Строительство ВЛЗ-6 кВ, КЛ-0,4 кВ и установка ТП-6/0,4 кВ, ф.606 ПС 110/10-6 кВ Южная для электроснабжения производственного здания, расположенного по адресу: ул. Рождественского, д. 29 «б», тер. Кулаковский промузел, Приво (Строительство ВЛЗ-6 кВ, КЛ-0,4 кВ и установка ТП-6/0,4 кВ, ф.606 ПС 110/10-6 кВ Южная для электроснабжения производственного здания, расположенного по адресу: ул. Рождественского, д. 29 «б», тер. Кулаковский промузел, Приволжский район, Астраханская область(ориентировочная протяженность ВЛЗ-6 кВ – 0,050 км, КЛ-0,4 кВ – 0,015 км ориентировочная мощность –0,25 МВА)«Строительство КЛ-6 кВ, КЛ-0,4 кВ и установка ТП-6/0,4 кВ, ф.606 ПС 110/10-6 кВ Южная для электроснабжения производственного здания, расположенного по адресу: ул. Рождественского, д. 29 «б», тер. Кулаковский промузел, Приволжский район, Астраханская область» (ориентировочная протяженность КЛ-6 кВ – 0,050 км, КЛ-0,4 кВ – 0,015 км ориентировочная мощность –0,25 МВА)лжский район, Астраханская обл. (ориентировочная протяженность ВЛЗ-6 кВ – 0,050 км, КЛ-0,4 кВ – 0,015 км ориентировочная мощность – 0,25 МВА)</t>
  </si>
  <si>
    <t>Строительство ВЛЗ-6 кВ, КЛ-0,4 кВ и установка ТП-6/0,4 кВ ф. 27 ПС 110/6 кВ Окрасочная для электроснабжения производственной базы, расположенного по адресу: ул. Элистинская 17е, с. Солянка, Наримановский р-н, г. Астрахань (ориентировочная протяженность ВЛЗ-6 кВ – 0,36 км; КЛ-0,4 кВ – 0,015 км; ориентировочная мощность – 0,25 МВА)</t>
  </si>
  <si>
    <t>Установка отключающей аппаратуры РПС-250 в РУ-0,4 кВ ТП 815 ф. 627 ПС 110/10-6 кВ Северная для электроснабжения нежилого здания, расположенного по адресу: ул. Фиолетова, д. 8, Кировский р-н, г. Астрахань</t>
  </si>
  <si>
    <t>ВЛ-10 кВ бл оп ВЛ-10 кВ ф.5 ПС 35/10 кВ Травино–1-й ввод ВЛ-10 кВ бл оп ВЛ-10кВ ф.4 ПС35/10кВ Травино–2-йввод 2х ВЛИ-0,38кВ  уст 2ТП-10/0,4кВ эс дошко (Строительство ВЛ-10 кВ от ближайшей опоры ВЛ-10 кВ ф.5 ПС 35/10 кВ Травино – 1-й ввод; ВЛ-10 кВ от ближайшей опоры ВЛ-10 кВ ф.4 ПС 35/10 кВ Травино – 2-й ввод, двух ВЛИ-0,38 кВ и установка 2ТП-10/0,4 кВ для электроснабжения учреждения дошкольного, начального и среднего общего образования, расположенного по ул. Юбилейная, з/у 3 «А», с. Образцово-Травино, Камызякский р-н, Астраханская обл.(ориентировочная протяженность ВЛ-10 кВ 1-й ввод – 0,04 км., ориентировочная протяженность ВЛ-10 кВ 2-й ввод – 0,24 км,ориентировочная протяженность ВЛ-0,38 кВ – 2х0,01 км, ориентировочная мощность – 2х0,1 МВА)</t>
  </si>
  <si>
    <t>Строительство ЛЭП-0,4 кВ от РУ-0,4 кВ ТП 276 ф.605 ПС 110/10/6 кВ Южная для электроснабжения объекта дорожного сервиса, расположенного по адресу: ул.Фунтовское шоссе, Советский р-н, г. Астрахань (ориентировочная протяженность ЛЭП-0,4 кВ - 0,16 км: КЛ-0,4 кВ – 0,03 км, ВЛИ-0,4 кВ – 0,13 км)</t>
  </si>
  <si>
    <t>Строительство ВЛЗ-10 кВ, ВЛИ-0,38 кВ и установка ТП-10/0,4 кВ ф.15 ПС 110/10 кВ Стройиндустрия для электроснабжения земельного участка для производства сельскохозяйственной продукции по адресу: Астраханская обл. Наримановский район, с. Рассвет в 9,7 км севернее-восточнее пос. Тинаки- 2ые (к/н 30:08:100201:163) (ориентировочная протяженность ВЛЗ-10 кВ – 0,015 км, ориентировочная протяженность ВЛИ-0,38 кВ – 0,015 км, ориентировочная мощность – 0,25 МВА)</t>
  </si>
  <si>
    <t>Строительство ВЛЗ-6 кВ, ВЛИ-0,38 кВ от отпайки за ЛР-3 и установка ТП-6/0,4 кВ ф.23 ПС 35/6 кВ Октябрьская для электроснабжения придорожного сервиса по адресу: Астраханская обл., Наримановский р-н, в 2,35 км северо-восточнее с. Новокучергановка, в 5,1 км юго-западнее с. Старокучергановка севернее ерика Черный (к/н 30:08:120301:493) (ориентировочная протяженность ВЛЗ-6 кВ – 0,015 км, ориентировочная протяженность ВЛИ-0,38 кВ – 0,015 км, ориентировочная мощность – 0,250 МВА)</t>
  </si>
  <si>
    <t>Строительство ВЛ-10 кВ, ВЛИ-0,38 кВ и установка ТП-10/0,4 кВ ф.7 ПС 110/10 кВ Озерная для электроснабжения Холодильника расположенного ул.Степная, д.31, с.Озерное, Икрянинский р-н, Астраханская обл. (ориентировочная протяженность ВЛ-10 кВ – 0,100 км, ориентировочная протяженность ВЛИ-0,38 кВ – 0,010 км, ориентировочная мощность – 0,25 МВА)</t>
  </si>
  <si>
    <t>Строительство ВЛИ-0,4 кВ от РУ-0,4 кВ и установка силового трансформатора 160 кВА в КТП 1771 ф.606 ПС 110/10-6 кВ Южная для электроснабжения крестьянского хозяйства, расположенного по адресу: с. Кулаковка, в 1,8 км южнее с. Кулаковка, в 50 м. севернее ер. Малый Царев, Приволжский р-н, г. Астрахань (ориентировочная протяженность ВЛИ-0,4 кВ - 0,03)</t>
  </si>
  <si>
    <t>Строительство ВЛ-10 кВ, ВЛИ-0,38 кВ и установка ТП-10/0,4 кВ, ф.19 ПС 110/10 кВ Табола – 1-й ввод; строительство ВЛИ-0,38 кВ от РУ-0,4 ЗТП 38 ф.17 ПС 110/10 Табола – 2-й ввод, для электроснабжения учреждения дошкольного, начального и среднего общего образования, расположенного по ул. Трусова, з/у 52 «А», г. Камызяк, Камызякский р-н, Астраханская обл</t>
  </si>
  <si>
    <t>Строительство ВЛ-10 кВ, ВЛИ-0,38 кВ и установка ТП-10/0,4 кВ ф.18 ПС 110/10 кВ Новинская для электроснабжения земельного участка сельскохозяйственного назначения в колхозе им.Дзержинского, на правом берегу реки Николаевская, до слияния с ер.Дмитричева, правее пруда Песчанный (к/н 30:05:190207:43), Камызякский р-н., Астраханская обл. (ориентировочная протяженность ВЛ-10 кВ – 4,3 км, ориентировочная протяженность ВЛИ-0,38 кВ – 0,01 км, ориентировочная мощность – 0,16 МВА)</t>
  </si>
  <si>
    <t>Строительство ВЛЗ-6 кВ и установка КТП-6/0,4 кВ, ф. 16 ПС 35/6 кВ Кировская для электроснабжения садоводческого товарищества «Садовод-опытник», расположенного южнее п. Инициативный, Кировский р-н, г. Астрахань</t>
  </si>
  <si>
    <t>5.2.3.2</t>
  </si>
  <si>
    <t>Двухтрансформаторные подстанции (за исключением РТП) мощностью от 100 до 250 кВА включительно шкафного или киоскового типа</t>
  </si>
  <si>
    <t>5.2.3.3</t>
  </si>
  <si>
    <t>Двухтрансформаторные подстанции (за исключением РТП) мощностью от 100 до 250 кВА включительно блочного типа</t>
  </si>
  <si>
    <t>5.2.4.2</t>
  </si>
  <si>
    <t>5.2.7.3</t>
  </si>
  <si>
    <t>Двухтрансформаторные подстанции (за исключением РТП) мощностью от 250 до 400 кВА включительно шкафного или киоскового типа</t>
  </si>
  <si>
    <t>Двухтрансформаторные подстанции (за исключением РТП) мощностью от 1000 до 1250 кВА включительно блочного типа</t>
  </si>
  <si>
    <t>Строительство ВЛ-6 кВ и установка 2ТП-6/0,4 кВ от ближайшей опоры ВЛ-6 кВ ф.11,24 ПС 110/6 кВ Вододелитель для электроснабжения Медицинского центра на базе быстровозводимых конструкций, расположенного по ул. Центральная, 39,  Наримановский р-н, г. Нариманово, Астраханская обл. (II пусковой комплекс)</t>
  </si>
  <si>
    <t>Строительство ВЛ-10 кВ, ВЛИ-0,38 кВ и установка ТП-10/0,4 кВ, ф.7 ПС 110/10 кВ Озерная для электроснабжения Нежилое помещение, расположенной ул. Бэра д. 56, с. Озерное, Икрянинский р-н, Астраханская обл</t>
  </si>
  <si>
    <t>Установка СТП-10/0,4 кВ для электроснабжения узла врезки км. 0 по объекту: «Газопровод-отвод «с. Замьяны – ГСП Бугринское», с. Замьяны, Енотаевский р-н, Астраханская обл</t>
  </si>
  <si>
    <t xml:space="preserve"> Строительство ВЛ-10 кВ и установка СТП-10/0,4 кВ, ф. 20 ПС 35/10 кВ Николаевка для электроснабжения сельского хозяйства, расположенного в 4,2 км северо-восточнее с. Николаевка, в 11,2 км юго-западнее п. Мирный,  Наримановский р-н, Астраханская обл.</t>
  </si>
  <si>
    <t xml:space="preserve">Строительство ВЛ-10 кВ от ближайшей опоры ВЛ-10 кВ и установка ТП-10/0,4 кВ, ф. 20 ПС 110/10 кВ Енотаевка для электроснабжения животноводческой точки МО «Федоровский сельсовет», с Михайловка, Енотаевский р-н, Астраханская обл.  </t>
  </si>
  <si>
    <t xml:space="preserve">Строительство ВЛ-10 кВ, ВЛИ-0,38 кВ и установка ТП-10/0,4 кВ ф. 22 ПС 110/10 кВ Рождественка для электроснабжения подсобного помещения, расположенного 13,5 км северо-восточнее с. Болхуны, (к/н 30:01:020301:444), с. Болхуны, Ахтубинский р-н, Астраханская обл. </t>
  </si>
  <si>
    <t>Строительство ВЛ-10 кВ и установка КТП-10/0,4 кВ, ВЛ-68 РП-2 ф. 27 ПС 110/10 кВ Фунтово для электроснабжения Нежилого помещения по ул. Кизанская д. 8, с. Карагали, Приволжский р-н, Астраханская обл</t>
  </si>
  <si>
    <t>5.2.2.2</t>
  </si>
  <si>
    <t>Двухтрансформаторные подстанции (за исключением РТП) мощностью от 25 до 100 кВА включительно шкафного или киоскового типа</t>
  </si>
  <si>
    <t>5.2.5.2</t>
  </si>
  <si>
    <t>Двухтрансформаторные подстанции (за исключением РТП) мощностью от 400 до 630 кВА включительно шкафного или киоскового типа</t>
  </si>
  <si>
    <t>Строительство ЛЭП-10 кВ, установка 2ТП-10/0,4 кВ  от ЗРУ-10 кВ ПС 110/35/10 кВ Первомайская для электроснабжения медицинского центра на базе быстровозводимых конструкций по ул. Соликамская (к/н 30:12:020634:137), Ленинский р-н, г. Астрахань. (II пусковой комплекс)</t>
  </si>
  <si>
    <t>N п/п</t>
  </si>
  <si>
    <t>1.1.</t>
  </si>
  <si>
    <t>1.2.</t>
  </si>
  <si>
    <t>Строительство ВЛ-10 кВ, ВЛИ-0,38 кВ и установка ТП-10/0,4 кВ ф.14 ПС 110/35/10 кВ Володаровка для электроснабжения личного подсобного хозяйства, расположенного в 1000 м севернее с.Цветное, вдоль р.Сарбай, к/н 30:02:220501:1258, Володарский р-н, Астраханская обл.</t>
  </si>
  <si>
    <t xml:space="preserve">Строительство ЛЭП-0,4 кВ от РУ-0,4 кВ ТП 503 ф. 16 ПС 35/6 кВ Кировская для электроснабжения жилых домов и квартиры, расположенных по адресу: ул. Покровская роща, д. 9, кв. 1, кв. 2, кв. 3, Кировский район, г. Астрахань </t>
  </si>
  <si>
    <t>Строительство ВЛИ-0,4 кВ от РУ-0,4 кВ ТП 1712 ф. 18 ПС 35/6 кВ ЖБК для электроснабжения автомастерской, расположенной по адресу: ул. Рыбинская, д. 15 «а», литер А, г. Астрахань.</t>
  </si>
  <si>
    <t>Строительство ВЛИ-0,38 кВ от ближайшей опоры ВЛ-0,4 кВ, Л-4, ТП 90/400 кВА, ф.15 РП Школа  ф. 17,20 ПС 110/10 кВ Красный Яр для электроснабжения личного подсобного хозяйства, расположенного по ул. Ворошилова, д. 1/3 В, с. Красный Яр, Красноярский р-н, Астраханская обл.</t>
  </si>
  <si>
    <t xml:space="preserve">Строительство ВЛИ-0,38 кВ от ближайшей опоры ВЛ-0,4 кВ КТП-1/400 кВА Л-2 ф. 21 ПС 110/10 кВ Стройиндустрия для электроснабжения жилого дома по ул. Западная, д. 44, п. МЖС «Наримановская», Наримановский р-н, Астраханская обл. (ориентировочная протяженность - 0,160 км)», </t>
  </si>
  <si>
    <t>Строительство ВЛИ-0,38 кВ от РУ-0,4 кВ ТП-552 ф. 406 ПС 35/6кВ Нефтебаза для электроснабжения магазина (стройплощадка) по ул. Молодежная, д. 9б, рп. Ильинка Икрянинский р-н, Астраханская обл.</t>
  </si>
  <si>
    <t>Установка СТП-10/0,22 кВ для электроснабжения Автоматизированной системы диспетчерского контроля и управления ПГБ по объекту: «Газопровод межпоселковый с. Бударино – ГПЭС морского торгового порта Оля Лиманского района Астраханской области», порт Оля, с. Оля, Лиманский р-н, Астраханская обл.</t>
  </si>
  <si>
    <t>Строительство ВЛИ-0,4 кВ от ближайшей опоры Л-1 ВЛИ-0,4 кВ КТП 1398 ф. 9 ПС 35/6 кВ Трусовская, для электроснабжения садового дома, расположенного по адресу: садово-огородное общество «Здоровье», д. 86, г. Астрахань (ориентировочная протяженность -0,03 км)</t>
  </si>
  <si>
    <t>Строительство ВЛИ-0,4 кВ от ближайшей опоры Л-1 ВЛИ-0,4 кВ КТП 1398 ф. 9 ПС 35/6 кВ Трусовская, для электроснабжения жилого дома, расположенного по адресу: с/т «Здоровье», д. 137, Трусовский район, Астрахань</t>
  </si>
  <si>
    <t>Строительство ВЛ-0,4 кВ от опоры ВЛ-0,4 кВ ТП 361 ф.416 ПС 110/35/6 кВ Лесная-Новая для электроснабжения магазина, расположенного по адресу: ул. Прибрежная/ ул. Шахтинская, д. 72/12, г. Астрахань</t>
  </si>
  <si>
    <t>Строительство ВЛИ-0,4 кВ от ближайшей опоры ВЛИ-0,4 кВ КТП 1398 ф. 9 ПС 35/6 кВ Трусовская, для электроснабжения жилого дома, расположенного по адресу: тер. СНТ Полет, ул. Счастья, д. 3, Трусовский район, Астрахань</t>
  </si>
  <si>
    <t>Строительство ВЛИ-0,4 кВ от ближайшей опоры №2/3 Л-3 ВЛ-0,4 кВ КТП 1344 ф. 9 ПС 35/6 кВ Трусовская для электроснабжения жилого дома, расположенного в с/т Тарник, западнее военного городка, д. 47, Трусовский район, г. Астрахань.</t>
  </si>
  <si>
    <t>Строительство ВЛИ-0,4 кВ от опоры №10 Л-2 ВЛ-0,4 кВ ф. 7 КТП 1626 ПС 110/6 кВ Окрасочная для электроснабжения садового дома, расположенного по адресу: садово-огородное тов. «Полет», ул. Фруктовая, д. 39, Трусовский р-н, г. Астрахань</t>
  </si>
  <si>
    <t>Строительство ВЛИ-0,38 кВ от ближайшей опоры ВЛ-0,4 кВ Л-1 ЗТП-39 ф. 25 ПС 110/6 кВ Ахтуба для электроснабжения гаража, расположенного по ул. Подгорная, блок №1, уч. 18, (к/н 30:01:150302:2324) г. Ахтубинск, Ахтубинский р-н  Астраханская обл.</t>
  </si>
  <si>
    <t>Строительство ВЛИ-0,38 кВ от ближайшей опоры ВЛ-0,4 кВ Л-4 ЗТП-1 ф. №1 ПС ЦРП ф.37 220/110/35/6 кВ Владимировка для электроснабжения жилого дома (стройплощадка) по адресу: ул. Шубина (30:01:150233:683), г. Ахтубинск, Астраханская область</t>
  </si>
  <si>
    <t>Строительство ВЛИ-0,38 кВ от ближайшей опоры ВЛ-0,4 кВ Л-7 2 с.ш. ЦРП/2*400 кВА ф. №38 ПС 220/110/35/6 кВ Владимировка для электроснабжения жилого дома (стройплощадка) ( 30:01:150205:696) по адресу: ул. Шубина , г. Ахтубинск, Астраханская обл.</t>
  </si>
  <si>
    <t>Строительство ВЛ-0,38 кВ от ближайшей опоры ВЛ-04 кВ Л-11 ТП-29 ф 36 ПС 220/110/35/6 кВ Владимировка для электроснабжения магазина по адресу: ул. Черно-Иванова, 2 «а», (30:01:150101:20) г. Ахтубинск, Ахтубинский р-н, Астраханской обл.</t>
  </si>
  <si>
    <t>Строительство ВЛИ-0,38 кВ от ближайшей опоры ВЛ-0,4 кВ л-1 ГКТП-20 ф. 33 ПС 220/110/35/6 кВ Владимировка для электроснабжения жилого дома (стройплощадка) (30:01:150230:2322) по адресу: Северный городок, г. Ахтубинск, Астраханская область</t>
  </si>
  <si>
    <t>Строительство ВЛИ-0,4 кВ от ближайшей опоры ВЛ-0,4 кВ Л-4 ЗТП-5 ф.2 ПС ЦРП ф. 38 ПС220/110/35/6 кВ Владимировка для электроснабжения жилого дома (стройплощадка) расположенного по ул. Фрунзе, (к/н 30:01:150234:841) г. Ахтубинск, Ахтубинский р-н, Астраханской обл.</t>
  </si>
  <si>
    <t>Строительство ЛЭП-0,4 кВ от проетируемой опоры ВЛ-0,4 кВ ТП-447/250 кВА, ф.18 ПС 35/6 кВ Началово для электроснабжения жилых домов в пер.Уютный, д.1, д.3, с.Началово, Приволжский р-н, Астраханская обл.</t>
  </si>
  <si>
    <t>1. Строительство ЛЭП-0,4 кВ от ближайшей опоры ВЛ-0,4 кВ ТП-14/250 кВА, ВЛ-16, РП-2, ф. 12,35 ПС 110/10 кВ Фунтово для электроснабжения жилого дома в пер. Садовый, д. 19, с. Осыпной бугор, Приволжский р-н, Астраханская обл. (ориентировочная протяженность– 0,11 км)</t>
  </si>
  <si>
    <t>Строительство ЛЭП-0,4 кВ от ближайшей опоры ВЛ-0,4 кВ ТП-27/100 кВа, РП-9 ВЛ-16, ф. 12,35 ПС 110/10 кВ  Фунтово для электроснабжения жилого дома по ул. Набережная, д.14 "Б" с. Осыпной бугор, Приволжский р-н, Астраханская обл. (ориентировочная протяженность ЛЭП-0,4 кВ– 0,12 км)</t>
  </si>
  <si>
    <t>1. Строительство ВЛИ-0,38кВ от ближайшей опоры ВЛ-0,4кВ ТП-472 кВа, ВЛ-67 РП-2, ф.27 ПС 110/10кВ Фунтово для электроснабжения жилого дома по ул.Береговая, д.2, с. Карагали, Приволжский р-н, Астраханская обл. (ориентировочная протяженность ЛЭП-0,4кВ -0,11км)</t>
  </si>
  <si>
    <t>8. Строительство ЛЭП-0,4кВ от ближайшей опоры ВЛ-0,4кВ ТП-118/400кВа, ф.16 ПС 35/6кВ Началово для электроснабжения жилых домов, расположенного по ул.Тельмана, д.14Б, с. Началово, Приволжский р-н, Астраханская обл. (ориентировочная протяженность ЛЭП-0,4кВ -0,045км)</t>
  </si>
  <si>
    <t>Строительство ВЛИ-0,4 кВ от ближайшей опоры ВЛИ-0,4 кВ ТП 423 ф. 5 ПС 35/6 кВ Кировская для электроснабжения жилого дома, расположенного по адресу: ул. Казалинская, Ленинский р-н, г. Астрахань</t>
  </si>
  <si>
    <t>Строительство ЛЭП-0,4 кВ от ближайшей опоры ВЛ-0,4 кВ ТП-678/100 кВА, ф. 7 ПС 110/6 кВ ВОС для электроснабжения земель сельскохозяйственного назначения, расположенных в 100 м восточнее п. Сенной (к/н 30:08:130201:848), Наримановский р-н, Астраханская обл. (ориентировочная протяженность – 0,25 км)</t>
  </si>
  <si>
    <t>«Строительство ВЛИ-0,38 кВ от ближайшей опоры ВЛИ-0,38 кВ ТП-469 ВЛ-67 РП-2 ф. 27 ПС 110/10 кВ Фунтово для электроснабжения жилого дома по ул. М. Джалиля д. 3А, с. Карагали, Приволжский р-н, Астраханская обл.» (ориентировочная протяженность - 0,05 км)</t>
  </si>
  <si>
    <t>«Строительство ВЛИ-0,4 кВ от ближайшей опоры ВЛ-0,4 кВ ТП 1633 ф.№9 ПС 35/6 кВ Трусовская для электроснабжения жилого дома, расположенного по адресу: ул. 2-я Пригородная, д. 1 с. Солянка, Наримановский район, г. Астрахань», (ориентировочная протяженность - 0,12 км)»</t>
  </si>
  <si>
    <t>Строительство ВЛИ-0,4 кВ от ближайшей опоры ВЛИ-0,4 кВ ТП-1398 ф.9 ПС 35/6 кВ Трусовская для электроснабжения жилого дома, расположенного по адресу: ул. Станция Нововолжская, д. 1 б, Трусовский район, г. Астрахань (ориентировочная протяженность - 0,38 км)</t>
  </si>
  <si>
    <t>Строительство ВЛИ-0,38 кВ от ближайшей опоры ВЛИ-0,38 кВ ТП-154, ф. 7 ПС 35/6 кВ Началово для электроснабжения жилого дома по ул. Кирова, д. 6, п. Началово, Приволжский р-н, Астраханская обл.</t>
  </si>
  <si>
    <t>Строительство ВЛИ-0,4 кВ от ближайшей опоры ВЛ-0,4 кВ, Л-3 КТП 666, ф.14 ПС 35/10/6 кВ ХВТ для электроснабжения жилого дома по адресу в п. Дедушкин, д. 2 г, Харабалинский р-н, Астраханская обл.</t>
  </si>
  <si>
    <t xml:space="preserve">Строительство ВЛИ-0,38 кВ от ближайшей опоры ВЛ-0,4 кВ Л-3 КТП-7 ф.17 ПС 110/35/10 кВ Сасыколи для электроснабжения магазина по ул. 1 Мая, д. 1 а, с. Сасыколи, Харабалинский р-н, Астраханская обл. </t>
  </si>
  <si>
    <t>Строительство ВЛ-10 кВ, ВЛИ-0,38 кВ и установка ТП-10/0,4 кВ, ф.21 ПС 110/10 кВ Енотаевка для электроснабжения объекта животноводства, расположенного в 5,5 км юго-западнее с.Енотаевка, Енотаевский район, Астраханская область (ориентировочная протяженность ВЛ-10 кВ - 3,1 км + 3,1 км третья фаза, ориентировочная протяженность ВЛИ-0,38 кВ - 0,01 км,ориентировочная мощность - 0,025 МВА)</t>
  </si>
  <si>
    <t>Строительство ВЛИ-0,38 кВ от РУ-0,4 кВ КТП-634 ф.21 ПС 110/10 кВ Енотаевка для электроснабжения объекта общественного питания с.Енотаевка, на 1253 + М250 трассы Москва-Астрахань, Енотаевский р-н, Астраханская обл.</t>
  </si>
  <si>
    <t>«Строительство ВЛ-0,4 кВ от опоры ВЛ-0,4 кВ ТП 118 ф.9 ПС 35/6 кВ Трусовская для электроснабжения малоэтажной жилой застройки, расположенной по адресу: ул. 4-я Керченская, д. 28, г. Астрахань»</t>
  </si>
  <si>
    <t>Строительство ВЛИ-0,4 кВ от ближайшей опоры ВЛИ-0,4 кВ ТП 1353 ф.6 ПС 110/35/6 кВ Лесная для электроснабжения жилого дома, расположенного по адресу: с. Солянка, ул. Белозерская, д. 40, Наримановский р-н, г. Астрахань</t>
  </si>
  <si>
    <t>7. Строительство ЛЭП-0,4 кВ, от ближайшей опоры  ВЛ-0,4кВ ТП-69/400 кВа, ВЛ-92 РП-6 Береговая ф.5 ПС 110/10 кВ Николо-Комаровка для электроснабжения жилого дома  и земельного участка для ИЖС, расположенных по ул. Центральная, д.14, 16, п. Придорожный, Приволжский р-н, Астраханская обл. (ориентировочная протяженность ЛЭП-0,4кВ - 0,1 км.)</t>
  </si>
  <si>
    <t xml:space="preserve"> «Строительство ВЛИ-0,22кВ от ближайшей опоры ВЛИ-0,38кВ ТП-711 ф.105,444 ПС 110/10-10кВ Юбилейная для электроснабжения нежилого помещения, расположенного по адресу: Гаражный кооператив №13, ул.Рылеева, д.88 "б", блок III, бокс 134, Кировский р-н, г.Астрахань»</t>
  </si>
  <si>
    <t>«Строительство ВЛИ-0,38 кВ от ближайшей опоры ВЛ-0,4 кВ, ТП-682, ф. 7 ПС 110/6 кВ ВОС для электроснабжения жилого дома по ул. Северная, д. 2а, с. Растопуловка, Приволжский р-н, Астраханская обл.»</t>
  </si>
  <si>
    <t>Строительство ВЛИ-0,38 кВ от ближайшей опоры ВЛИ-0,38 кВ КТП 1434  ф. 9 ПС 35/6 кВ Трусовская для электроснабжения жилого дома, расположенного по адресу: ул. Ермака, д. 10 «а», с. Солянка, Наримановский р-н,  г. Астрахань</t>
  </si>
  <si>
    <t xml:space="preserve">«Строительство ВЛИ-0,38 кВ от ближайшей опоры ВЛИ-0,38 кВ КТП 1435 ф. 16 ПС 35/6 кВ Трусовская, для электроснабжения жилого дома, расположенного по адресу: ул. Проточная, д. 24 а, п. Пригородный, Наримановский район, г. Астрахань» </t>
  </si>
  <si>
    <t>«Строительство ЛЭП-0,4 кВ от опоры ВЛ-0,4 кВ ф. 6 КТП 1355 ПС 110/35/6 кВ Лесная для электроснабжения личного подсобного хозяйства (30:08:110108:2415), расположенного юго-западнее земельного участка с кадастровым номером 30:08:110108:707, Наримановский район, с. Солянка, Астраханская обл.»</t>
  </si>
  <si>
    <t>Строительство ВЛИ-0,4 кВ от ближайшей опоры №8 Л-1 ВЛИ-0,4 кВ ТП 679 ф.24 ПС 35/6 кВ Интернациональная для электроснабжения жилого дома, расположенного по адресу: пер. Астраханский, г. Астрахань</t>
  </si>
  <si>
    <t xml:space="preserve">Строительство ВЛИ-0,38 кВ от ближайшей опоры ВЛИ-0,38 кВ КТП-174/100 кВА, ф. 19 ПС 110/35/6 кВ Евпраксино для электроснабжения жилого дома по ул. Г. Тукая, д.27 дол.соб.1/2, с. Килинчи, Приволжский р-н, Астраханская обл. </t>
  </si>
  <si>
    <t>Строительство ВЛИ-0,4 кВ от ближайшей опоры ВЛИ-0,4 кВ КТП 1640 ф.7 ПС 110/6 кВ Окрасочная для электроснабжения жилого дома, расположенного по адресу: ул. Счастья, 127, г. Астрахань</t>
  </si>
  <si>
    <t>Строительство ВЛИ-0,38 кВ от ближайшей опоры ВЛИ-0,38 кВ ТП 972 ф. 23 ПС 110/6 кВ Судостроительная для электроснабжения телекоммуникационного оборудования, расположенного по адресу: ул. 5-я Котельная, д. 13, Советский р-н, г. Астрахань</t>
  </si>
  <si>
    <t>Строительство ВЛИ-0,38 кВ от ближайшей опоры ВЛ-0,4 Л-15 кВ ЗТП-21 ф. 41 ПС 220/110/35/6 кВ Владимировка для электроснабжения торгово-остановочного комплекса (стройплощадка), остановка «Пенсионный», г. Ахтубинск, Ахтубинский р-н, Астраханская обл.</t>
  </si>
  <si>
    <t>Строительство ВЛИ-0,38 кВ от ближайшей опоры ВЛ-0,4 кВ Л-2 КТП-364, ф.7 ПС 110/10 кВ Красный Яр для электроснабжения жилых домов по ул. Заречная, д.11 А, д. 11 Б, с. Подчалык, Красноярский р-н, Астраханская обл.</t>
  </si>
  <si>
    <t xml:space="preserve">Строительство ЛЭП-0,4 кВ от ближайшей опоры ВЛ-0,4 кВ ТП 43/100 кВА, ВЛ-41 РП-1, ф.24 ПС 110/10 кВ Фунтово для электроснабжения жилого дома, расположенного по ул. Куйбышева, д.31, с.Атал, Приволжский р-н, Астраханская обл. </t>
  </si>
  <si>
    <t>«Строительство ЛЭП-0,4 кВ от ближайшей опоры ВЛ-0,4 кВ ТП-40/250 кВА ф. 9 ПС 110/10 кВ Фунтово для электроснабжения жилого дома по ул. Клубная, д. 1 Б, п. Кирпичного завода №1, Приволжский р-н, Астраханская обл.»</t>
  </si>
  <si>
    <t>Строительство ВЛИ-0,4 кВ от проектируемой опоры ВЛИ-0,4 кВ КТП 1633 ф.№9 ПС 35/6 кВ Трусовская, для электроснабжения жилого дома, расположенного по адресу: ул. 5-я Пригородная, д. 7 А, с. Солянка, Наримановский р-н, г. Астрахань»</t>
  </si>
  <si>
    <t>Строительство ВЛИ-0,4 кВ от опоры ВЛ-0,4 кВ ф. 5 КТП 883 ПС 110/10 кВ Промстройматериалы для электроснабжения магазина, расположенного по адресу: с. Солянка, (к/н 30:08:110108:2286), Наримановский р-н, г. Астрахань»</t>
  </si>
  <si>
    <t xml:space="preserve">Строительство ВЛИ-0,4 кВ от ближайшей опоры ВЛИ-0,4 кВ КТП 361А ф. 5 ПС 110/10 кВ Промстройматериалы для электроснабжения жилого дома, расположенного по адресу: ул. Западная, д. 5 а, г. Астрахань» </t>
  </si>
  <si>
    <t>«Строительство ВЛИ-0,38 кВ от проектируемой опоры ВЛИ-0,38 кВ КТП 1398 ф. 9 ПС 35/6 кВ Трусовская для электроснабжения садового дома, расположенного по адресу:  уч. 147, ООО «Здоровье», Трусовский р-н, г. Астрахань», (к/н 30:12:042049:298)</t>
  </si>
  <si>
    <t>Строительство ВЛИ-0,38 кВ от ближайшей опоры ВЛ-0,4 кВ Л-1 КТП-512 ф. 24 ПС 110/10 кВ Икряное для электроснабжения Земельного участка для ИЖС по ул. Южная, д. 12, с. Икряное, Икрянинский р-н, Астраханская обл.</t>
  </si>
  <si>
    <t>Строительство ВЛИ-0,38 кВ от ближайшей опоры ВЛ-0,4 кВ Л-1 КТП-678 ф.15 ПС 35/10 кВ Заволжская для электроснабжения жилого дома, расположенного по ул. Зеленая д. 4, с. Заволжское, Харабалинский р-н, Астраханская обл.</t>
  </si>
  <si>
    <t xml:space="preserve">Строительство ВЛИ-0,38 кВ от опоры №5 ВЛИ-0,38 кВ ТП 1628 ф. 24 ПС 35/6 кВ Интернациональная для электроснабжения жилого дома, расположенного по адресу: мкр-н. Интернациональный, уч. 45, Трусовский район, г. Астрахань </t>
  </si>
  <si>
    <t>Строительство ВЛИ-0,22 кВ от ближайшей опоры №11 Л-4 ВЛ-0,4 кВ ТП 1359 ф. 3 ПС 35/6 кВ Октябрьская для электроснабжения жилого дома, расположенного по адресу: пер. 3-й Ильинский, д. 18, тер. СНТ Водник, г. Астрахань</t>
  </si>
  <si>
    <t>Строительство ВЛИ-0,4 кВ от ближайшей опоры №5 Л-5 ВЛ-0,4 кВ ф. 19 ТП 120 ПС 35/6 кВ Трусовская для электроснабжения жилого дома, расположенного по адресу: ул. Медногорская, д. 114, г. Астрахань</t>
  </si>
  <si>
    <t xml:space="preserve">Строительство ВЛИ-0,22 кВ от ближайшей опоры ВЛ-0,4 кВ ф. 9 КТП 1371 ПС 35/6 кВ Трусовская для электроснабжения личного подсобного хозяйства, расположенного по адресу: с. Солянка, севернее земельного участка с кадастровым номером 30:08:110107:684, Наримановский район, с. Солянка, Астраханская обл.», </t>
  </si>
  <si>
    <t>Строительство ЛЭП-0,4 кВ от  РУ-0,4 кВ ТП 1435 ф.9 ПС 35/6 кВ Трусовская для электроснабжения складского помещения, расположенного по адресу: ул. Казанская, д. 4 «Б», п. Пригородный, Наримановский район, Астраханская область»</t>
  </si>
  <si>
    <t xml:space="preserve">«Строительство ВЛИ-0,22 кВ от ближайшей опоры ВЛИ-0,38 кВ  ТП 879 ф. 20 ПС 110/10-6  кВ Резиновая для электроснабжения передвижного комплекса видеофиксации нарушений ПДД «Арена», расположенного по адресу: Автомобильная дорога федерального значения Р-22, «Каспий» км 1379+458,  Трусовский район, г. Астрахань» </t>
  </si>
  <si>
    <t>Строительство ВЛИ-0,38 кВ от существующей опоры №1/4 ВЛ-0,4 кВ ТП 178 ф.5 ПС 35/6 кВ Трусовская для электроснабжения магазина, расположенного по адресу: ул. Горенская / ул. Ногинская / пер. Электрический, д. 1/4/5, Трусовский район, г. Астрахань»</t>
  </si>
  <si>
    <t>Строительство ЛЭП-0,4 кВ от ближайшей опоры ВЛ-0,4 кВ ТП 181/630 кВА, ф.20 ПС 35/6 кВ Началово для электроснабжения жилого дома, расположенного по адресу: пер. 4-й Мостовой, д. 2, с. Началово, Приволжский р-н, Астраханская обл.</t>
  </si>
  <si>
    <t>Строительство ЛЭП-0,4 кВ от проектируемой опоры ВЛ-0,4 кВ проектируемой ТП-6/0,4 кВ, ф.21 ПС 35/6 кВ Началово для электроснабжения жилого дома, расположенного по ул. Пригородная, д.17,     с. Началово, Приволжский р-н, Астраханская обл.</t>
  </si>
  <si>
    <t xml:space="preserve">Строительство ЛЭП-0,4 кВ от ближайшей опоры ВЛ-0,4 кВТП 100/160 кВА, ф.7 ПС 35/6 кВ Началово для электроснабжения жилого дома, расположенного по ул. Речная, д.37 Б, с. Началово, Приволжский р-н, Астраханская обл </t>
  </si>
  <si>
    <t>Строительство ЛЭП-0,4 кВ от РУ-0,4 кВ ТП 1757 ф. 52 ПС 110/6 Судостроительная для электроснабжения автомойки, расположенной по адресу: ул. Зеленая, д. 4г, с. Карагали, Приволжский р-н,            г. Астрахань.</t>
  </si>
  <si>
    <t>Строительство ВЛИ-0,4 кВ от опоры №19 Л-3 ВЛ-0,4 кВ КТП 1640 ф. 7 ПС 110/6 кВ Окрасочная для электроснабжения садового дома, расположенного в СНТ Здоровье, д. 9, Трусовский район, г. Астрахань</t>
  </si>
  <si>
    <t>Строительство ВЛИ-0,4 кВ от существующей опоры №3 Л-1 ВЛ-0,4 кВ ф. 403 КТП 1646 ПС 110/35/6 кВ Лесная-Новая для электроснабжения малоэтажной жилой застройки, расположенной в районе станция Новолесная, д. 226, Трусовский р-н, г. Астрахань</t>
  </si>
  <si>
    <t>Строительство ВЛИ-0,4 кВ от проектируемой опоры ВЛИ-0,4 кВ ТП 1398 ф.9 ПС 35/6 кВ Трусовская для электроснабжения садового дома, расположенного по адресу: СНТ «Газовик», д. 51, Трусовский район, г. Астрахань</t>
  </si>
  <si>
    <t>Строительство ЛЭП-0,4 кВ от РУ-0,4 кВ ТП 1636 ф.№4, №9 ПС 110/6 кВ Окрасочная для электроснабжения жилого дома, расположенного по адресу: ул. Светлая, д. 2 В, г. Астрахань</t>
  </si>
  <si>
    <t>Строительство ВЛИ-0,4 кВ от опоры №3.4 Л-3 ВЛ-0,4 кВ ТП 184 ф. 7 ПС 35/6 кВ Интернациональная для электроснабжения земли населенных пунктов для индивидуального жилого дома), расположенного по адресу ул. Измаильская, 2а, Трусовский р-н, г. Астрахань</t>
  </si>
  <si>
    <t xml:space="preserve"> «Строительство ВЛИ-0,4 кВ от ближайшей опоры ВЛ-0,4 кВ ф. 8 КТП 702 ПС 110/35/6 кВ Первомайская для электроснабжения жилого дома, расположенного по адресу: ул. Набережная Тимирязева, д. 11б, г. Астрахань»</t>
  </si>
  <si>
    <t>Строительство ЛЭП-0,4 кВ от опоры № 25 ВЛИ-0,4 кВ ТП 98 ф. № 16 ПС 35/6 кВ Кировская для электроснабжения жилого дома, расположенного в районе пер. 1-й Бакурский, д. 45, Кировский р-н, г. Астрахань</t>
  </si>
  <si>
    <t>Строительство ВЛИ-0,38 кВ от проектируемой опоры ВЛИ-0,38 кВ проектируемой КТП-6/0,4 кВ, ф. 24 ПС 35/6 кВ Интернациональная для электроснабжения жилого дома, расположенного по адресу: мкр-н. Интернациональный, уч. 36, Трусовский район, г. Астрахань, Астраханская обл. (ориентировочная протяженность – 0.036км)</t>
  </si>
  <si>
    <t>Строительство ВЛ-0,4 кВ от опоры №3/3 ВЛ-0,4 кВ до опоры №3/6 ВЛ-0,22 КТП 324 ф. 55 ПС 110/10 кВ Кири-Кили для электроснабжения жилого дома, расположенного по адресу: ул. Каменноярская, д. 50, г. Астрахань.</t>
  </si>
  <si>
    <t>«Строительство ВЛИ-0,38 кВ от ближайшей опоры ВЛ-0,4 кВ КТП-342, Л-2, ф.21 ПС 110/10 кВ Урусовка для электроснабжения объекта с/х производства по адресу в 125 м западнее с. Староурусовка, с/с Бузанский, Красноярский р-н, Астраханская обл. (к/н 30:06:040215:142)»</t>
  </si>
  <si>
    <t>«Строительство ВЛИ-0,38 кВ от ближайшей опоры ВЛ-0,4 кВ, Л-1, КТП-402, ф. 17 ПС 110/10 кВ Дружба для электроснабжения жилого дома по ул. Нариманова, д. 4 В, с. Забузан, Красноярский р-н, Астраханская обл.»</t>
  </si>
  <si>
    <t xml:space="preserve"> «Строительство ВЛИ-0,38 кВ от ближайшей опоры ВЛ-0,4кВ Л-1 КТП-392, ф.3 ПС 110/10 кВ Дружба для электроснабжения ЛПХ по ул. Полевая, д.10, п. Воробьевский, Красноярский р-н, Астраханская обл.»</t>
  </si>
  <si>
    <t>««Строительство ВЛИ-0,38 кВ от опоры проектируемой ВЛИ-0,38 кВ, проектируемой КТП-10/0,4 кВ ф. 3 ПС 110/10 кВ Фунтово для электроснабжения жилого дома по ул. Жилая д. 7 в с. Водяновка, Приволжский р-н, г. Астрахань».»</t>
  </si>
  <si>
    <t xml:space="preserve">Строительство ВЛИ-0,38кВ от ближайшей опоры ВЛ-0,4кВ ТП 286 ф.106 ПС 110/35/6кВ Трикотажная для электроснабжения жилого дома, расположенного по адресу: ул.Ужгородская, д.30, Ленинский р-н, г.Астрахань. </t>
  </si>
  <si>
    <t>Строительство ВЛИ-0,38 кВ от ближайшей опоры ВЛ-0,4 кВ Л-1 КТП-346 ф.5 ПС 35/10 кВ Садовая для электроснабжения жилого дома по ул.Дуюнова, д.9 К, х.Дуюнов, Ахтубинский р-н, Астраханская обл.</t>
  </si>
  <si>
    <t>Строительство ВЛ-10 кВ, ВЛИ-0,38 кВ и установка ТП-10/0,4 кВ, ф.9 ПС 110/10 кВ Береговая для электроснабжения животноводческой точки в 7 км южнее п.Волжский, Енотаевский р-н, Астраханская область. (ориентировочная протяженность ВЛ-10 кВ – 0,6 км, ВЛИ-0,38 кВ – 0,02 км, ориентировочная мощность – 0,025 МВА)</t>
  </si>
  <si>
    <t xml:space="preserve">Строительство ЛЭП-0,4 кВ от опоры № 14 ВЛ-0,4 кВ ТП 703 ф. №608 ПС 110/10-6 кВ Царевская для электроснабжения гаража, расположенного по адресу: ул. Боевая, д. 83, корп. 2, Советский район, г. Астрахань </t>
  </si>
  <si>
    <t>Строительство ВЛИ-0,4 кВ от ближайшей опоры ВЛ-0,4 кВ ТП 510 ф.№13 ПС 110/6 кВ Судостроительная для электроснабжения гаража, расположенного по адресу: ул. Ульянова, д. 58а, г. Астрахань</t>
  </si>
  <si>
    <t>Строительство ВЛИ-0,22 кВ от опоры №6, Л-2, ВЛИ-0,38 кВ ТП 145 ф. 10 ПС 35/6 кВ Стекловолокно для электроснабжения павильона, расположенного по адресу: ул. 28 Армии, д. 8, корпус 1а, Ленинский р-н, Астраханская обл.</t>
  </si>
  <si>
    <t xml:space="preserve">Строительство ВЛ-10 кВ, ВЛИ-0,38 кВ и установка ТП-10/0,4 кВ ф.8 ПС 110/10 кВ Енотаевка для электроснабжения шкафа климатического антивандального, расположенного в 1,2 км юго-западнее с. Копановка, Енотаевский район, Астраханская область </t>
  </si>
  <si>
    <t xml:space="preserve">Строительство ВЛИ-0,38 кВ от ближайшей опоры ВЛ-0,4 кВ Л-2, КТП-525 ф.21 ПС 220/110/10 кВ Харабали для электроснабжения базовой станции сотовой связи, мкр. Южный, д. 15, г. Харабали, р-н. Харабалинский, Астраханская обл. </t>
  </si>
  <si>
    <t>Строительство ВЛИ-0,38 кВ от опоры № 3 Л-1 ВЛ-0,4 кВ ТП-32 ф.20 ПС 110/35/10 кВ Володаровка для электроснабжения жилого дома по ул. Мичурина, д.49, п. Володарский, Володарский р-н, Астраханская обл.</t>
  </si>
  <si>
    <t xml:space="preserve">Строительство ВЛИ-0,38 кВ от ближайшей опоры ВЛ-0,4 кВ Л-3 КТП-326 ф.9 ПС 110/10 кВ Урусовка для электроснабжения жилых домов по ул. Прачкина, д. 1, д. 3, с. Разночиновка, Наримановский р-н, Астраханская обл. </t>
  </si>
  <si>
    <t xml:space="preserve">Строительство ВЛИ-0,38 кВ от ближайшей опоры ВЛ-0,4 кВ КТП-401 ф.3 ПС 110/10 кВ Дружба для электроснабжения жилого дома по ул. Советская, д. 35, с. Раздор, Володарский р-н, Астраханская обл. </t>
  </si>
  <si>
    <t xml:space="preserve">Строительство ВЛИ-0,38 кВ от ближайшей опоры ВЛ-0,4 кВ КТП-329, Л-1, ф. 9 ПС 110/10 кВ Урусовка для электроснабжения жилого дома по ул. Южная, д. 16, с. Разночиновка, Наримановский р-н, Астраханская обл. (к/н 30:08:090102:1073)     </t>
  </si>
  <si>
    <t>«Строительство ВЛИ-0,38 кВ от ближайшей опоры ВЛ-0,4 кВ Л-1 КТП-565, ф.3 ПС 10/10 кВ Дружба для электроснабжения гаража по ул.Садовая, д.6, с.Раздор, Володарский р-н, Астраханская обл.»</t>
  </si>
  <si>
    <t>«Строительство ВЛИ-0,38 кВ от ближайшей опоры ВЛИ-0,38 кВ КТП 1628 ф. 7 ПС 35/6 кВ Интернациональная для электроснабжения жилого дома, расположенного по адресу: микрорайон «Интернациональный», уч. №47, Трусовский район, г. Астрахань»</t>
  </si>
  <si>
    <t>«Строительство ВЛИ-0,4 кВ от ближайшей опоры ВЛ-0,4 кВ  КТП-409 ф.55 ПС110/10 кВ Кири-Кили для электроснабжения жилого дома, расположенного по адресу:  ул. Островского/ ул. 1я Железнодорожная (к/н 30:12:020010:362), г. Астрахань».</t>
  </si>
  <si>
    <t xml:space="preserve">Строительство ВЛИ-0,38 кВ от ближайшей опоры ВЛИ-0,38 КТП-163 ф. 1 ПС 35/10 Садовая для электроснабжения жилых домов по ул. Набережная уч. б/н (к/н: 30:01:120101:1000), д. 238 А, с. Садовое, Ахтубинский р-н, Астраханская обл. </t>
  </si>
  <si>
    <t>Строительство ВЛИ-0,38 кВ от ближайшей опоры  ВЛ-0,4 кВ КТП-214 ф.10 ПС 110/10 кВ Камызяк для электроснабжения жилого дома по ул. Мелиоративная д.22, г. Камызяк, Камызякский р-н, Астраханская обл.</t>
  </si>
  <si>
    <t>Строительство ВЛИ-0,38 кВ от ближайшей опоры  ВЛ-0,4 кВ КТП-790 ф.15 ПС 110/10 кВ Новинская для электроснабжения жилого дома по ул. Восточная, д.2, с. Караульное, Камызякский р-н, Астраханская обл.</t>
  </si>
  <si>
    <t>Строительство ВЛИ-0,38 кВ от ближайшей опоры ВЛ-0,4 кВ КТП-214 ф.10 ПС 110/10 кВ Камызяк для электроснабжения нежилого помещения по ул. Ульянова, д. 6, г. Камызяк, Камызякский р-н, Астраханская обл.</t>
  </si>
  <si>
    <t>«Строительство ВЛИ-0,4 кВ от ближайшей опоры ВЛ-0,4 кВ Л-1 КТП-430 ф. 33 ПС 220/110/35/6 кВ Владимировка для электроснабжения жилого дома (стройплощадка) расположенного по ул. Тверская, земельный участок 19 (к/н 30:01.150230.2506) г.Ахтубинск, Ахтубинский р-н, Астраханская обл.»</t>
  </si>
  <si>
    <t>Строительство ВЛИ-0,38 кВ от ближайшей опоры ВЛ-0,4 кВ, Л-1, КТП-526 /63 кВА, ф. 9 ПС 110/10 кВ Красный Яр  для электроснабжения жилых домов по кадастровый номер 30:06:110302:219, к/н 30:06:110302:220, ул. Гафурова, д. 1А п. Долгинский,  Красноярский р-н, Астраханская обл.</t>
  </si>
  <si>
    <t xml:space="preserve">Строительство ЛЭП-0,4 кВ от РУ-0,4 кВ ТП 929 ф. 33 ПС 110/6 кВ Восточная для электроснабжения гаража, расположенного по адресу: проезд Николая  Островского, д. 3б, Гаражный кооператив № 88, блок 1, бокс 8, г. Астрахань, Астраханская область, Российская Федерация  </t>
  </si>
  <si>
    <t xml:space="preserve">Строительство КЛ-0,4 кВ от РУ-0,4 кВ ТП 2 ф.40 ПС 110/10 кВ Восточная для электроснабжения гаража, расположенного по адресу: ул. Космонавтов, д. 18, пом. 1, Советский район, г. Астрахань </t>
  </si>
  <si>
    <t xml:space="preserve">Строительство ВЛИ-0,22 кВ от ближайшей опоры ВЛ-0,22 кВ ТП 642 ф. № 105, 444 ПС 110/10/10 кВ Юбилейная для электроснабжения гаража, расположенного по адресу: пл. Карла Маркса, д. 37а, бокс 11, литер Б, Кировский район, г. Астрахань </t>
  </si>
  <si>
    <t xml:space="preserve">Строительство ЛЭП-0,4 кВ от РУ-0,4 кВ РП 52 ф. 104, 107 ПС 110/10-6 кВ Царевская, для электроснабжения нежилого помещения, расположенного по адресу: ул. Богдана Хмельницкого, д. 10 «а», литер строения А, Б, Советский р-н, г. Астрахань </t>
  </si>
  <si>
    <t>Строительство ВЛ-10 кВ, ВЛИ-0,38 кВ и установка ТП-10/0,4 кВ, ф. 5 ПС 35/10 кВ Марфино для электроснабжения сельскохозяйственных производств, расположенных в границах землепользования колхоза "Победа" на участках: уч. б/н (к/н: 30:02:150501:10), уч. б/н (к/н: 30:02:150501:13), уч. б/н (к/н 30:02:150501:7), уч. б/н (к/н: 30:02:150501:6), Володарский р-н. Астраханская обл.</t>
  </si>
  <si>
    <t>Строительство ЛЭП-0,4 кВ от РУ-0,4 кВ ТП 829 ф. 105 ПС 110/35/6 кВ Трикотажная, для электроснабжения БСС 50158 Генерала Герасименко 1а, расположенного по адресу: ул. Генерала Герасименко, д. 1а, г. Астрахань</t>
  </si>
  <si>
    <t>Строительство ЛЭП-0,4 кВ от РУ-0,4 кВ ТП 199 ф. 52 ПС 110/6 кВ Судостроительная для электроснабжения станции технического обслуживания, расположенного по адресу: ул. Зеленая, д. 2, "а", Приволжский район, с. Карагали, Астраханская область</t>
  </si>
  <si>
    <t>Строительство ВЛИ-0,38 кВ от проектируемой опоры ВЛИ-0,38 кВ проектируемой ТП 6/0,4 кВ ф. 52 ПС 110/6 кВ Судостроительная для электроснабжения садовых домов, расположенных по адресу: уч. 287 и уч. 294, с/т Декоратор-2, расположенное по ул. Адмирала Нахимова, Советский район, г. Астрахань</t>
  </si>
  <si>
    <t>Строительство ВЛИ-0,4 кВ от ближайшей опоры ВЛИ-0,4 кВ ТП 1758 ф. 10 ПС 110/6 кВ  Судостроительная для электроснабжения садового дома, расположенного по адресу:  СТ "Иерсения" уч. 46, Советский район, г. Астрахань</t>
  </si>
  <si>
    <t>Строительство ВЛИ-0,38 кВ от проектируемой опоры ВЛИ-0,38 кВ ТП 1758  ф. 10 ПС 110/6 кВ Судостроительная для электроснабжения садового дома, расположенного в с/т Юный техник, уч. 70, г. Астрахань</t>
  </si>
  <si>
    <t>Строительство ВЛИ-0,38 кВ от проектируемой опоры ВЛИ-0,38 кВ проектируемой ТП-6/0,4 кВ ф.621 ПС 110/10/6 кВ Южная для электроснабжения садового дома, расположенного по адресу: с/т "Железнодорожник", Фунтовское шоссе, №29, Советский р-он, г. Астрахань.</t>
  </si>
  <si>
    <t>Строительство ВЛИ-0,4 кВ от ближайшей опоры №22 ВЛ-0,4 кВ ТП 735 ф. №607 ПС 110/10-6 кВ Царевская для электроснабжения жилого дома, расположенного по адресу: ул. Заводская/ пер. 3-й Заводской, (30:12:030041:974), г. Астрахань</t>
  </si>
  <si>
    <t xml:space="preserve">Строительство ЛЭП-0,4 кВ от ближайшей опоры ВЛ-0,4 кВ ТП 697/100 кВА, ф.17 ПС 110/10 кВ Растопуловка для электроснабжения жилого дома, расположенного по ул. Хлебникова, д.10, с. Тулугановка, Наримановский р-н, Астраханская обл. </t>
  </si>
  <si>
    <t>Строительство ВЛИ-0,4 кВ от РУ-0,4 кВ ТП 537 ф.№10 ПС 110/6 кВ Судостроительная для электроснабжения жилого дома, расположенного по адресу: ул. Аэропортовское шоссе, 51, г. Астрахань.</t>
  </si>
  <si>
    <t>Строительство ЛЭП-0,4 кВ от ближайшей опоры ВЛ-0,4 кВ ТП 493, ф.35 ПС 110/10 кВ Фунтово для электроснабжения жилого дома, расположенного по адресу: ул. Камала, д.3б, с. Осыпной Бугор, Приволжский район, Астраханская обл.</t>
  </si>
  <si>
    <t>Строительство ВЛИ-0,38 кВ от РУ-0,4 кВ КТП-579 ф. 10 ПС 110/10 кВ Чаганская для электроснабжения нежилого здания по ул. Дачная, д. 3 Г, с. Чаган, Камызякский р-н, Астраханская обл.</t>
  </si>
  <si>
    <t>Строительство ВЛИ-0,38 кВ от проектируемой опоры ВЛИ-0,38 кВ проектируемой ТП-6/0,4 кВ ф. 403 ПС 110/35/6 кВ Лесная-Новая для электроснабжения садового дома, расположенного по адресу: уч. 107, в районе «Станция Новолесная», Трусовский р-н, г. Астрахань</t>
  </si>
  <si>
    <t>Строительство ВЛИ-0,38 кВ от опоры № 10 ВЛИ-0,4 кВ КТП-741/100 кВА ф. 23 ПС 35/6 кВ Октябрьская для электроснабжения жилого дома по ул. Вольная, д. 90, с. Старокучергановка, Наримановский р-н, Астраханская обл</t>
  </si>
  <si>
    <t xml:space="preserve">Строительство ЛЭП-0,4 кВ от ближайшей опоры ВЛ-0,4 кВ ТП-576/400 кВА ф. 611 ПС 110/10-6 кВ Городская для электроснабжения жилых домов, расположенных по ул. Куйбышева, д. 26, 28, 32, с. Три Протока, Приволжский р-н, Астраханская обл. </t>
  </si>
  <si>
    <t>Строительство ЛЭП-0,4 кВ от опоры проектируемой ВЛ-0,4 кВ ТП 668/250 кВА, ф. №7 ПС 110/6 кВ Водозабор для электроснабжения жилого дома, расположенного по ул. Весенняя, д. 6, п. Караагаш, Приволжский р-н, Астраханская обл.</t>
  </si>
  <si>
    <t>Строительство ЛЭП-0,4 кВ от РУ-0,4 кВ проектируемой ТП-10/0,4 ф.5 ПС 110/10 кВ Николо-Комаровка для электроснабжения объекта сельскохозяйственного назначения для хранения и переработки сельскохозяйственной продукции, расположенного в 9 метрах юго-восточнее села Татарская Башмаковка, 750 метрах правого берега реки Кизань, Приволжский р-н, Астраханская обл.</t>
  </si>
  <si>
    <t xml:space="preserve"> Строительство ВЛИ-0,38 кВ от опоры №5, Л2, ВЛИ-0,38 кВ КТП 1375 ф.8 ПС 110/10-6 кВ Резиновая для электроснабжения земельного участка, расположенного по адресу: ул. Лунная, д. 6, Трусовский район, г. Астрахань</t>
  </si>
  <si>
    <t xml:space="preserve">:Строительство ВЛИ-0,38 кВ от ближайшей опоры ВЛИ-0,38 кВ КТП 1375 ф. 8 ПС 110/10/6 кВ Резиновая для электроснабжения жилого дома, расположенного по адресу: ул. 1-я Кленовая, д. 7, Трусовский р-н,  г. Астрахань </t>
  </si>
  <si>
    <t>Строительство ЛЭП-10 кВ, ЛЭП-0,4 кВ и установка ТП-10/0,4 кВ ф.12 ПС 110/10 кВ Фунтово для электроснабжения садовых домов, расположенных в 1,1 км юго восточнее п. Кирпичного завода №1, в 300 м от левого берега р. Царев, к/н 30:09:110302:296; к/н 30:09:110302:293; к/н 30:09:110302:276; к/н 30:09:110302:259; к/н 30:09:110302:239; к/н 30:09:110302:223; к/н 30:09:110302:202; к/н 30:09:110302:185; к/н 30:09:110302:166; к/н 30:09:110302:148, Приволжский р-н, Астраханская обл</t>
  </si>
  <si>
    <t>Строительство ВЛИ-0,38 кВ от ближайшей опоры ВЛ-0,4 кВ ТП-631/25 кВА, ф. 35 ПС 110/10 кВ Фунтово для электроснабжения садового дома, расположенного в сдт. "Вымпел" при ОКСС УС УВД, к/н 30:09:100401:492, Приволжский р-н, Астраханская обл.</t>
  </si>
  <si>
    <t>Строительство ЛЭП-0,4 кВ от ближайшей опоры ВЛ-0,4 кВ ТП-837/63 кВА, ф.14 ПС 110/35/10 кВ ЦРП для электроснабжения жилого дома в С/Т "Медик" при Центральной Бассейновой больницы ЦВВБ, д.93, Приволжский р-н, Астраханская обл.</t>
  </si>
  <si>
    <t>Строительство ВЛИ-0,38 кВ от ближайшей опоры ВЛ-0,4 кВ, Л1, КТП 159/160 кВА, ф. 13, ПС 110/10 кВ Дружба для электроснабжения жилого дома, расположенных по адресу: ул. Нариманова, д. 56, с. Забузан, Красноярский район, Астраханская обл.»</t>
  </si>
  <si>
    <t>«Строительство ВЛИ-0,38 кВ от опоры ВЛИ-0,38 КТП 1342 ф. 6 ПС 110/35/6 кВ Лесная для электроснабжения земельного участка, расположенного по адресу: ул. Сосновая, д. 33 "б", с. Солянка, Наримановский р-н, Астраханская обл.</t>
  </si>
  <si>
    <t>Строительсво ЛЭП-6 кВ, ЛЭП-0,4 кВ и установка СТП-6/0,4 кВ, ф. 41 ПС 110/6 кВ Судостроительная, для электроснабжения жилого дома, расположенного по адресу: ул. 1-я Ботаническая, д. 33, тер. СНТ "Колос-2", Советский р-н, г. Астрахань</t>
  </si>
  <si>
    <t>Строительство ВЛЗ-10 кВ, ВЛИ-0,38 кВ и установка КТП-10/0,4 кВ ф.18 ПС 110/35/10 кВ Первомайская для электроснабжения садового дома на уч. 22 в с/т Восток-3, расположенного в районе п.Янго-Аул, Ленинский р-н, Астраханская обл</t>
  </si>
  <si>
    <t>Строительство ВЛИ-0,38 кВ от ближайшей опоры ВЛ-0,4 кВ Л-1 ТП-13-Р ф. 28 ПС 220/110/35/6 кВ Владимировка для электроснабжения магазина (стройплощадка) расположенного по ул. Добролюбова, з/у 24а (к/н 30:01:150232:472) г. Ахтубинск, Ахтубинский р-н, Астраханская обл</t>
  </si>
  <si>
    <t>Строительство ЛЭП-0,4 кВ от ближайшей опоры ВЛ-0,4 кВ ТП-104/400 кВА, РП-9 ВЛ-14, ф. 12,35 ПС 110/10 Фунтово для электроснабжения жилого дома по ул. Яблоневая, д. 22, с. Осыпной Бугор, Приволжский р-н, Астраханская область</t>
  </si>
  <si>
    <t>Строительство ЛЭП-0,4 кВ от ближайшей опоры ВЛ-0,4 кВ ТП-613/160 кВА ф. 12 ПС 110/10 Фунтово для электроснабжения жилого дома по ул. Степана Разина, д. 39 п. Кирпичного завода № 1, Приволжский р-н, Астраханская область</t>
  </si>
  <si>
    <t>Строительство ВЛИ-0,4 кВ от ближайшей опоры ВЛИ-0,4 кВ ТП 1633 ф.9 ПС 35/6 кВ Трусовская для электроснабжения жилых домов, расположенных по адресу: ул. 3-я Пригородная, д. 5, д. 5 "а", д. 5 "б",д. 9, д. 11 "а", д. 12, д. 14, д. 14 "а", д. 16 "в", д. 18, д. 20, д. 20 "а", д. 20"б", с Солянка, Наримановский район, г. Астрахань</t>
  </si>
  <si>
    <t>Строительство ВЛИ-0,4 кВ от ближайшей опоры ВЛИ-0,4 кВ КТП 419 ф. 6 ПС 110/35/6 кВ Лесная для электроснабжения жилого дома, расположенного по адресу: ул. Геологическая, д. 73 в, с. Солянка, Наримановский район,г. Астрахань</t>
  </si>
  <si>
    <t>Строительство ВЛ-6 кВ, ЛЭП-0,4 кВ и установка ТП-6/0,4 кВ, ф.9 ПС 35/6 кВ Трусовская для электроснабжения жилых домов, расположенных по адресам: с. Солянка, ул. Лазурная: д.11, д.21, д.25; ул. Ясная, д.4, д.24; пер. Васильковый, д. 5; ул. Сиреневая, д.5; ул. Солненчная, д. 8, Наримановский район, г. Астрахань" (ориентировочная протяженность ВЛЗ-6кВ - 0,530 км, ЛЭП-0,4кВ -0,965 км:КЛ-0,4кВ - 4х0,02, ВЛИ-0,38 кВ - 0,885 км; ориентировочная мощность - 0,4МВА)</t>
  </si>
  <si>
    <t>2. Строительство ЛЭП-0,4 кВ от ближайшей опоры ВЛ-0,4 кВ ТП-834/25 кВА, ф.16 ПС  35/6 кВ Началово  для электроснабжения жилого дома в мкр. Дальний, д.50, с. Началово, Приволжский р-н, Астраханская обл. (ориентировочная протяженность  ЛЭП-0,4 кВ– 0,09 км</t>
  </si>
  <si>
    <t>3. Строительство ЛЭП-0,4 кВ от проектируемой опоры ВЛ-0,4 кВ проектируемой ТП-6/0,4 кВ, ф.21 ПС 35/6 кВ Началово для электроснабжения жилых домов, расположенных в мкр. 3-й Южный, з/у.47, д.48, с. Началово, Приволжский р-н, Астраханская обл.(ориентировочная протяженность ЛЭП-0,4 кВ - 0,08км)</t>
  </si>
  <si>
    <t>4. Строительство ЛЭП-0,4 кВ от проектируемой опоры ВЛ-0,4 кВ ТП-741/160 кВА, ф.20 ПС  35/6 кВ Началово  для электроснабжения жилого дома по ул.Ф. Достоевского, з/у. 4, с. Началово, Приволжский р-н, Астраханская обл. (ориентировочная протяженность  – 0,04 км)</t>
  </si>
  <si>
    <t>5.Строительство ЛЭП-0,4 кВ от РУ-0,4 кВ ТП 537/160 кВА, ф.16 ПС 35/10 кВ Бирюковка для электроснабжения жилого дома, расположенного по ул. Совхозная, 34, с. Бирюковка, Приволжский р-н, Астраханская обл(ориентировочная протяженность ЛЭП-0,4 кВ - 0,7 км)</t>
  </si>
  <si>
    <t>6.Строительство ЛЭП-0,4 кВ от опоры проектируемой ВЛ-0,4 кВ ТП-436/250 кВА, ф.21 ПС  35/6 кВ Началово  для электроснабжения жилого дома, расположенного по ул. Песчаная, д.19, с. Началово, Приволжский р-н, Астраханская обл. (ориентировочная протяженность  ЛЭП-0,4 кВ– 0,41 км)</t>
  </si>
  <si>
    <t>.Строительство ЛЭП-0,4 кВ от ближайшей опоры ВЛ-0,4 кВ ТП-112/100 кВА ф. 17 ПС 35/6 кВ  Началово для электроснабжения жилого дома, расположенного по ул. Южная, д.1 В, с. Три Протока, Приволжский р-н, Астраханская обл. (ориентировочная протяженность  ЛЭП-0,4 кВ– 0,18 км)</t>
  </si>
  <si>
    <t xml:space="preserve"> Строительство ЛЭП-0,4 кВ от ближайшей опоры ВЛ-0,4 кВ ТП-200/400 кВА ф. 22 ПС 35/6 кВ  Началово для электроснабжения жилого дома в СДТ "Ветерок", д.20, Приволжский р-н, Астраханская обл. (ориентировочная протяженность ЛЭП-0,4 кВ– 0,090 км)</t>
  </si>
  <si>
    <t>Строительство ЛЭП-0,4 кВ от ближайшей опоры ВЛ-0,4 кВ ТП-345/250 кВА ф.16 ПС 35/6 кВ Началово для электроснабжения жилого дома, расположенного по адресу ул. Новостройки д.5, с. Яманцуг, Приволжский р-н, Астраханская обл. (ориентировочная протяженность  ЛЭП-0,4 кВ– 0,06 км)</t>
  </si>
  <si>
    <t>Строительство ЛЭП-0,4 кВ от ближайшей опоры ВЛ-0,4 кВ ТП-472/400 кВА, ВЛ-67 РП-2 ф. 27 ПС  110/10 кВ Фунтово,  для электроснабжения жилого дома, расположенного по адресу  ул. Причальная, с. Карагали, Приволжский р-н, Астраханская обл. (ориентировочная протяженность  ЛЭП-0,4 кВ– 0,18 км)</t>
  </si>
  <si>
    <t>  Строительство ЛЭП-0,4 кВ от ближайшей опоры ВЛ-0,4 кВ ТП-665/160 кВА, ф. 7 ПС  110/6 кВ ВОС  для электроснабжения жилого дома, расположенного по адресу  ул. им. П.В.Игнатова, д.84, с. Раступоловка Приволжский р-н, Астраханская обл. (ориентировочная протяженность  ЛЭП-0,4 кВ– 0,04 км)</t>
  </si>
  <si>
    <t>Строительство ЛЭП-0,4 кВ от ближайшей опоры ВЛ-0,4 кВ ТП-837/63 кВА,  ф.14 ПС  110/35/10 кВ ЦРП  для электроснабжения жилого дома в С/Т "Медик" при Центральной Бассейновой больнице НВВБ, д. 136, Приволжский р-н, Астраханская обл. (ориентировочная протяженность  – 0,08 км)</t>
  </si>
  <si>
    <t>15.Строительство ЛЭП-0,4 кВ от РУ-0,4кВ, ТП-883/4 ф. 16 ПС 35/6 кВ  Началово для электроснабжения жилого дома, расположенного по ул. Фермерская, д.1, с.Началово Приволжский р-н, Астраханская обл. (ориентировочная протяженность – 0,12 км)</t>
  </si>
  <si>
    <t>16. Строительство ЛЭП-0,4 кВ от ближайшей опоры ВЛ-0,4 кВ ТП-802/40 кВА, ВЛ-7 РП-Растопуловка, ф.3,15 ПС 110/10 кВ Растопуловка для электроснабжения жилого дома, расположенного по адресу ул. им. Кдрбая Искендерова д.3, с. Растопуловка, Приволжский р-н, Астраханская обл. (ориентировочная протяженность  ЛЭП-0,4 кВ– 0,14 км)</t>
  </si>
  <si>
    <t> 2.  Строительство ЛЭП-0,4кВ от ближайшей опоры ВЛ-0,4кВ ТП-834/25кВа, ф.16 ПС 35/6кВ Началово для электроснабжения земли населенных пунктов (ИЖС), расположенной в мкр. Дальний, 63, с. Началово, Приволжский р-н, Астраханская обл. (ориентировочная протяженность ЛЭП-0,4кВ -0,1км)</t>
  </si>
  <si>
    <t>4. Строительство ЛЭП-0,4 кВ, от  опоры проектируемой ВЛ-0,4кВ ТП-202/100 кВа ф.21 ПС 35/6 кВ Началово для электроснабжения жилого дома в мкр. 3-й Южный, д.3, с. Началово, Приволжский р-н, Астраханская обл. (ориентировочная протяженность ЛЭП-0,4кВ - 0,0025 км.)</t>
  </si>
  <si>
    <t>6. Строительство ВЛИ-0,38 кВ от ближайшей опоры ВЛ-0,4кВ ТП-447/160 кВа ф.21 ПС 35/6 кВ Началово для электроснабжения жилого дома в мкр. Лесной, д.32, с. Началово, Приволжский р-н, Астраханская обл. (ориентировочная протяженность  - 0,09 км.)</t>
  </si>
  <si>
    <t>Строительство ВЛ-10 кВ, ВЛИ-0,38 кВ и установка ТП-10/0,4 кВ, ф.6 ПС 35/10 кВ Травино для электроснабжения нежилого помещения, расположенного в границах МО «Образцово-Травинский сельсовет», с севера паевые земли, с востока р.Гандурино, с юга земли Кадиева, с запада автодорога, Камызякский р-н, Астраханская обл.»</t>
  </si>
  <si>
    <t>Строительство ЛЭП-10 кВ, ЛЭП-0,4 кВ и установка КТП-10/0,4 кВ, ф.12 ПС 110/35/10 кВ ЦРП для электроснабжения производственного здания/помещения, расположенного в промузле на ТЭЦ-2 в 1 км северо-восточнее с. Кулаковка, в 2 км северо-западнее с. Три протока, с. Началово, Приволжский р-н, Астраханская обл. (ориентировочная протяженность ориентировочная протяженность ЛЭП-10 кВ-0,1 км, ЛЭП-0,4 кВ – 0,28 км, ориентировочная мощность – 0,25 МВА)</t>
  </si>
  <si>
    <t xml:space="preserve">Строительство ЛЭП-10 кВ, ВЛИ-0,38 кВ и установка ТП-10/0,4 кВ, ф.19 ПС 35/10 кВ Бирюковка для электроснабжения объекта сельскохозяйственного назначения (к/н 30:09:060801:3), расположенного в с.Бирюковка, орошаемый участок «Жилгуны», в 5км южнее с. Бирюковка, на левом берегу ер. Кафтаник, Приволжский р-н., Астраханская обл. </t>
  </si>
  <si>
    <t xml:space="preserve">Строительство ЛЭП-6 кВ, установка 2ТП-6/0,4 кВ ф.412 ф. 403 ПС 110/35/6 кВ Лесная-Новая, для электроснабжения детского сада на 140 мест, расположенного по адресу: ул. 5-я Новолесная, г. Астрахань (к/н 30:12:042040:1327), (ориентировочная протяженность КЛ-6 кВ – 0,62 км,  ВЛ – 0,05 км, (ориентировочная мощность – 2х0,25 МВА; </t>
  </si>
  <si>
    <t>5. Строительство ЛЭП-0,4 кВ, от ближайшей опоры  ВЛ-0,4кВ ТП-779/160 кВа, ф.18 ПС 35/6 кВ Началово для электроснабжения жилого дома , расположенного в мкр. Садовый, д.б/н, с. Началово, Приволжский р-н, Астраханская обл. (ориентировочная протяженность ЛЭП-0,4кВ - 0,04 км.)</t>
  </si>
  <si>
    <t>Строительство ЛЭП-0,4 кВ от ближайшей опоры ВЛ-0,4 кВ ТП-801/25 кВА, ф. 12 ПС 110/10 кВ Фунтово для электроснабжения жилого дома по ул. Суворова, д. 15, с. Осыпной бугор, Приволжский р-н, Астраханская обл. (ориентировочная протяженность – 0,18 км)</t>
  </si>
  <si>
    <t>Строительство ЛЭП-0,4 кВ от РУ-0,4 кВ ТП-802/40 кВА, ВЛ-7 РП Растопуловка, ф. 3,15 ПС 110/10 кВ Растопуловка для электроснабжения жилого дома, расположенного по ул. Майская, д. 9, с. Растопуловка, Приволжский р-н, Астраханская обл. (ориентировочная протяженность– 0,29 км)</t>
  </si>
  <si>
    <t>«Строительство ЛЭП-0,4 кВ от ближайшей опоры ВЛ-0,4 кВ ТП-198/160 кВА, ф. 17 ПС 35/6 кВ Началово для электроснабжения садовых домов в С/Т «Электрик-2», АЭС, с/у №140, №142, с. Три Протока, Приволжский р-н, Астраханская обл.»</t>
  </si>
  <si>
    <t>Строительство ЛЭП-0,4 кВ от ближайшей опоры ВЛ-0,4 кВ ТП 330/100 кВА, РП-6 ВЛ-82 ф.5,10 ПС 110/10 кВ Николо-Комаровка для электроснабжения жилого дома, расположенного по ул. Тополиная, д.13 "А", п. Ассадулаево, Приволжский р-н, Астраханская обл. (ориентировочная протяженность ЛЭП-0,4 кВ - 0,2 км)</t>
  </si>
  <si>
    <t>Строительство ВЛИ-0,38 кВ от ближайшей опоры ВЛИ-0,38 кВ, ТП-750, ф. 17 ПС 35/6 кВ Началово для электроснабжения жилых и садовых домов по ул. Строительная д. 58,  в с/т. Монолит,  Приволжский р-н, Астраханская обл. (ориентировочная протяженность - 0,07 км)</t>
  </si>
  <si>
    <t>Строительство ЛЭП-0,4 кВ от РУ-0,4 кВ проектируемой ТП-10/0,4 кВ, ВЛ-68, РП-2, ф. 27 ПС 110/10 кВ Фунтово, для электроснабжения садового дома в СНТ Дружба, д. 60, с. Карагали, Приволжский р-н, Астраханская обл.(ориентировочная протяженность ЛЭП-0,4 кВ – 0,180 км)</t>
  </si>
  <si>
    <t>«Строительство ВЛИ-0,4 кВ от ближайшей опоры ВЛ-0,4 кВ ТП 181 ф. 7 ПС 35/6 кВ Интернациональная для электроснабжения садового дома, расположенного по адресу: С/Т «Берёзка», д. 7, Трусовский р-н, г. Астрахань» (ориентировочная протяженность - 0,335 км)»</t>
  </si>
  <si>
    <t>Строительство ЛЭП-0,4 кВ от ближайшей опоры ВЛ-0,4 кВ ТП-340/63 кВА ф. 16 ПС 35/6 кВ Началово для электроснабжения жилого дома по ул. Кедровая, д. 19, с. Началово, Приволжский р-н, Астраханская обл.  (ориентировочная протяженность– 0,150 км)</t>
  </si>
  <si>
    <t>Строительство ВЛИ-0,38 кВ от проектируемой опоры ВЛИ-0,38 кВ проектируемой ТП ф. 10 ПС 110/6 кВ Судостроительная для электроснабжения жилого дома, расположенного по адресу: с/т «Металлист» завода Металлоконструкций, участок 25, Советский р-н, г. Астрахань</t>
  </si>
  <si>
    <t>Строительство ВЛИ-0,4 кВ от ближайшей опоры № 8 ВЛ-0,4 кВ ТП 1550 ф. № 621 ПС 110/10-6 кВ Южная для электроснабжения садовых домов, расположенных в с/т «Плодкультура», по Набережной р. Царев, участок № 8, участок № 9, переулок 1-й Щегловый, участок 22, г. Астрахань</t>
  </si>
  <si>
    <t>Строительство ЛЭП-0,4 кВ от РУ-0,4 кВ ТП 1511 ф. 10 ПС 110/6 кВ Судостроительная для электроснабжения садового дома, расположенного по адресу: с/т Авиатор Астраханского Авиаотряда, ряд 1 уч. 30, Советский район, г. Астрахань</t>
  </si>
  <si>
    <t>Строительство ВЛИ-0,4 кВ от ближайшей опоры ВЛИ-0,38 кВ РП 54 ф. 39, ф. 50 ПС 110/6 кВ Судостроительная для электроснабжения жилого дома, расположенного по адресу: пер. Абрикосовая, д. 42, Советский р-н, г. Астрахань.</t>
  </si>
  <si>
    <t>Строительство ВЛИ-0,38 кВ от опоры №12/4 ВЛИ-0,38 кВ ТП 1465 ф. 52 ПС 110/6 кВ Судостроительная для электроснабжения садовых домов, расположенных в с/т Пилот Астраханского объединенного авиаотряда, участок № 62, участок № 63, участок № 51, участок № 116, участок № 115, участок № 82, Советский район, г. Астрахань</t>
  </si>
  <si>
    <t>Строительство ВЛИ-0,38 кВ от РУ-0,4 кВ КТП-10/0,4 кВ № 8 ф.22 ПС 110/35/10 кВ Горбаневка-2, для электроснабжения Магазина, ул. Крестьянская, д. 129, с. Капустин Яр, Ахтубинский р-н, Астраханская обл.</t>
  </si>
  <si>
    <t>Строительство ВЛИ-0,38 кВ от  опоры № 4 Л-2 ВЛ-0,4 кВ ТП- 15 ф.11 ПС 35/10 кВ Зеленга для электроснабжения жилого дома по ул. Набережная, д.1, с. Маково, Володарский р-н, Астраханская обл.</t>
  </si>
  <si>
    <t>Строительство ВЛИ-0,38 кВ от ближайшей опоры ВЛ-0,4 кВ ТП-8-1 ф.12 ПС 110/10-10 кВ Заводская для электроснабжения жилого дома по пер. Дорожный, д.13, г.Нариманов, Наримановский район, Астраханская обл.</t>
  </si>
  <si>
    <t>Строительство ВЛ-10 кВ, ВЛИ-0,38 кВ и установка ТП-10/0,4 кВ, ф.21 ПС 110/10 кВ Енотаевка для электроснабжения объекта животноводства, расположенного в 8,3 км северо-западнее с.Восток, Енотаевский район, Астраханская область.</t>
  </si>
  <si>
    <t>Строительство ЛЭП-0,4 кВ от РУ-0,4 кВ проектируемой ТП 6/0,4 кВА, ф.3 ПС 35/6 кВ Началово для электроснабжения земель сельскохозяйственного использования, расположенных в сельском поселении Началовский сельсовет, в 30 м южнее границы с. Началово, с левой стороны в 130 м от автодороги Астрахань-Три Протока, Приволжский р-н, Астраханская обл.  (ориентировочная протяженность ЛЭП-0,4 кВ - 0,09 км)</t>
  </si>
  <si>
    <t>Строительство ВЛИ-0,38 кВ от РУ-0,4 кВ проектируемой ТП-6/0,4 кВ, ф.46 ПС 110/10 кВ Кири - Кили для электроснабжения жилого дома по ул. 2-я Краматорская д. № 20, Ленинский р-н, г. Астрахань, Астраханская область</t>
  </si>
  <si>
    <t>Строительство ЛЭП-0,4 кВ от ближайшей опоры ВЛ-0,4 кВ ТП-798/63 кВА ф. 22 ПС 35/6 кВ Началово для электроснабжения садового дома в С/Т «Монолит» СМТ №1 ТСО «Астраханстрой», ул. Садовая, уч. 12, Приволжский р-н, Астраханская обл. (ориентировочная протяженность– 0,15 км)</t>
  </si>
  <si>
    <t>Строительство ЛЭП-0,4 кВ от ближайшей опоры ВЛ-0,4 кВ ТП-428/160 кВА, ВЛ-68 РП-2, ф. 27 ПС 110/10 кВ Фунтово для электроснабжения жилого дома по ул. Новая, д. 6, с. Карагали, Приволжский р-н, Астраханская обл. (ориентировочная протяженность – 0,1 км)</t>
  </si>
  <si>
    <t>Строительство ЛЭП-0,4 кВ от ближайшей опоры ВЛ-0,4 кВ ТП-788/250 кВА, ВЛ-9 РП-Растопуловка, ф. 3,15 ПС 110/10 кВ Растопуловка для электроснабжения жилого дома по ул. Светлая, д. 31, с. Растопуловка, Приволжский р-н, Астраханская обл. (ориентировочная протяженность– 0,26 км)</t>
  </si>
  <si>
    <t>Строительство ЛЭП-0,4 кВ от ближайшей опоры ВЛ-0,4 кВ ТП 436/250 кВА, ф.21 ПС 35/6 кВ Началово для электроснабжения жилого дома, расположенного по ул. Радужная, д.8, с. Началово, Приволжский р-н, Астраханская обл.</t>
  </si>
  <si>
    <t>Строительство ЛЭП-6 кВ, ЛЭП-0,4 кВ и установка ТП-6/0,4 кВ ф. 3 ПС 35/6 кВ Началово для электроснабжения садовых домов в с/т «Орбита» УД-249/2 УВД, уч. 1, 4, 30, 35, 18, 28 и в с/т «Амур» Приволжской ПМК, с/уч. 64, 35, 27, 39, 55, 23, Приволжский р-н, Астраханская обл.</t>
  </si>
  <si>
    <t xml:space="preserve"> «Строительство ЛЭП-0,4 кВ от ближайшей опоры ВЛ-0,4 кВ ТП-77225 кВА, ф. 17 ПС 356 Началово для электроснабжения жилого дома по ул. Им. В. Хабаровой, д. 3 А, п. Новый Кутум, Приволжский р-н, Астраханская область»</t>
  </si>
  <si>
    <t>«Строительство ЛЭП-0,4 кВ от ближайшей опоры ВЛ-0,4 кВ ТП 775/40 кВА, ф.5 ПС 110/35/6 кВ Евпраксино для электроснабжения земли населенных пунктов (поселений), расположенной по ул. Саратовская, 18, с. Килинчи, Приволжский р-н, Астраханская обл.»</t>
  </si>
  <si>
    <t xml:space="preserve"> «Строительство ЛЭП-0,4 кВ от ближайшей опоры ВЛ-0,4 кВ ТП 175/160 кВА, ф.3 ПС 110/35/6 кВ Евпраксино для электроснабжения жилого дома, расположенного по ул. Трусова, д.23, с. Килинчи, Приволжский р-н, Астраханская обл.»</t>
  </si>
  <si>
    <t xml:space="preserve"> «Строительство ВЛИ-0,38 кВ от ближайшей опоры ВЛ-0,4 кВ ТП-764 ф.12 ПС 110/10 кВ Фунтово для электроснабжения жилого дома по ул. Виноградная, д.107, с. Осыпной Бугор, Приволжский р-н, Астраханская обл.»</t>
  </si>
  <si>
    <t xml:space="preserve"> «Строительство ВЛИ-0,38 кВ кВ от ближайшей опоры ВЛ-0,4 кВ ТП-516 РП-9 ВЛ-16 ф.12,35 ПС 110/10 кВ Фунтово для электроснабжения жилого дома, расположенного по ул. Кави Нажми, д.4А, с.Осыпной Бугор, Приволжский р-н, Астраханская обл.»</t>
  </si>
  <si>
    <t>«Строительство ЛЭП-6 кВ, ЛЭП-0,4 кВ и установка ТП-6/0,4 кВ, ф.611 ПС 110/10-6 кВ Городская для электроснабжения гаража в гаражном кооперативе № 6 по ул 2-я Гаражная/ ул.1-я Гаражная, 2/1 Советский р-н, Астрахань»</t>
  </si>
  <si>
    <t xml:space="preserve">«Строительство ЛЭП-0,4кВ от РУ-0,4кВ ТП-58/400кВА ВЛ-16, РП-9, ф.12,35 ПС 110/10кВ Фунтово для электроснабжения жилого дома по ул.Горького, д.1В, с.Осыпной Бугор, Приволжский р-н, Астраханская обл. » </t>
  </si>
  <si>
    <t xml:space="preserve">«Строительство ЛЭП-0,4 кВ от ближайшей опоры ВЛ-0,4 кВ ТП-18/160 кВА, РП-9 ВЛ-13, ф. 12,35 ПС 110/10 кВ Фунтово для электроснабжения жилого дома в пер. Мира, д. 2, с. Осыпной бугор, Приволжский р-н, Астраханская обл.» </t>
  </si>
  <si>
    <t>Строительство ЛЭП-10 кВ, ЛЭП-0,4 кВ и установка ТП-10/0,4 кВ, ВЛ-68 РП-2 ф. 27 ПС 110/10 кВ Фунтово для электроснабжения административного здания (магазина) по ул. Кизанская, д. 27А, с. Карагали, Приволжский р-н, Астраханская обл.</t>
  </si>
  <si>
    <t xml:space="preserve">«Строительство ВЛИ-0,38 кВ от ближайшей опоры ВЛ-0,4 кВ ТП-520/250 кВА ф. 20 ПС 35/6 кВ Началово для электроснабжения жилого дома по ул. Родниковая, д. 25, с. Началово, Приволжский р-н, Астраханская обл.» </t>
  </si>
  <si>
    <t xml:space="preserve">Строительство ЛЭП-0,4 кВ от ближайшей опоры ВЛ-0,4 кВ ТП 122/100 кВА, ф.21 ПС 35/10 кВ Бирюковка для электроснабжения приусадебного земельного участка, расположенного по ул. Набережная, д.1Б, п. Ивановский, Приволжский р-н, Астраханская обл. </t>
  </si>
  <si>
    <t xml:space="preserve">Строительство ВЛИ-0,38 кВ от ближайшей опоры ВЛ-0,4 кВ ТП-520, ф. 20 ПС 35/6 кВ Началово для электроснабжения жилого дома по ул. Бекетова, д. 1 А, с. Началово, Приволжский р-н, Астраханская обл. </t>
  </si>
  <si>
    <t xml:space="preserve">«Строительство ВЛИ-0,38 кВ от ближайшей опоры ВЛ-0,4 кВ ТП-708 ВЛ-7 РП-Растопуловка ф.3,15 ПС 110/10 кВ Растопуловка для электроснабжения жилого дома по ул.Мира, д.20, с.Растопуловка, Приволжский р-н, Астраханская обл.» </t>
  </si>
  <si>
    <t xml:space="preserve">Строительство ЛЭП-0,4 кВ от ближайшей опоры ВЛ-0,4 кВ ТП-420 ф.20 ПС 35/6 кВ Началово для электроснабжения жилого дома по ул. Октябрьская,  д. 9а, с. Началово, Приволжский р-н, Астраханская обл. </t>
  </si>
  <si>
    <t xml:space="preserve">Строительство ЛЭП-0,4 кВ от ближайшей опоры ВЛ-0,4 кВ ТП 523, ф.22 ПС 35/6 кВ Началово для электроснабжения жилого дома, расположенного по адресу: с/т «Солнечный Мехколонны № 99 АО "Прикаспийэлектросетьстрой", уч.40, Приволжский р-н, Астраханская обл.» </t>
  </si>
  <si>
    <t xml:space="preserve">Строительство ВЛИ-0,38 кВ от опоры №8, Л3, ВЛИ-0,38 кВ КТП 1435 ф. 9 ПС 35/6 кВ Трусовская для электроснабжения жилого дома, расположенного по адресу: ул. Николаевское шоссе, д. 19, п. Пригородный, Наримановский р-н, Астраханская обл. </t>
  </si>
  <si>
    <t>Строительство ВЛИ-0,38 кВ от ближайшей опоры ВЛИ-0,38 кВ КТП 900 ф. 409 ПС 110/35/6 кВ Лесная-Новая для электроснабжения жилого дома, расположенного по адресу: тер. СНТ «Бумажник», д. 99, Трусовский район, г. Астрахань</t>
  </si>
  <si>
    <t>«Строительство ЛЭП-0,4 кВ от РУ-0,4 кВ КТП 1645 ф.9 ПС 35/6 Трусовская для электроснабжения малоэтажных жилых застроек, расположенных по адресам: с.Солянка, ул. Волжская: д. 2; ул. Беллы Ахмадулиной, д.5, д. 25; ул. Астраханская, д. 22, Наримановский район, г. Астрахань»</t>
  </si>
  <si>
    <t>«Строительство ВЛИ-0,4 кВ от РУ-0,4 кВ КТП 1645 ф.9 ПС 35/6 Трусовская для электроснабжения малоэтажных жилых застроек, расположенных по адресам: с. Солянка, ул. Победы: д. 6, д. 8, д.12, д.14, д. 16; ул. Беллы Ахмадулиной, уч.3, Наримановский район, г.Астрахань»</t>
  </si>
  <si>
    <t>Строительство ВЛИ-0,4 кВ от ближайшей опоры ВЛИ-0,4 кВ ТП 1453 ф.2 ПС 35/6 кВ Кировская для электроснабжения жилого дома, расположенного по адресу: ул. Тихвинская, д.7, Кировский район,г. Астрахань</t>
  </si>
  <si>
    <t xml:space="preserve">Строительство ВЛИ-0,38 кВ от ближайшей опоры ВЛИ-0,38 кВ ТП 1492, ф.4 ПС 110/35/10 кВ ЦРП для электроснабжения жилого дома, расположенного по адресу: пер. 3-й Началовский, д. 9, Кировский район, г. Астрахань, Астраханская обл. </t>
  </si>
  <si>
    <t>Строительство КЛ-6 кВ, 4ЛЭП-0,4 кВ и установка ТП-6/0,4 кВ ф.7 ПС 110/6 кВ Окрасочная для электроснабжения жилых и садовых домов, расположенных в с/т "Коммунальник", и с/т "Учитель" Трусовский р-н, г. Астрахань.</t>
  </si>
  <si>
    <t>Строительство ВЛИ-0,38 кВ от ближайшей опоры ВЛ-0,4 кВ Л-2 КТП-899 ф.19 ПС 220/110/10 кВ Харабали для электроснабжения Банкетного зала, расположенного по адресу: кв-л, 5-й, д.59, г. Харабали, Харабалинский р-н, Астраханская обл.</t>
  </si>
  <si>
    <t>Строительство ЛЭП-0,4кВ от РУ-0,4кВ, КТП-623, ф. 21 ПС 220/110/10 кВ Харабали для электроснабжения универмага по ул. Б. Хмельницкого д. 6 литер строения А, г. Харабали, Харабалинский р-н, Астраханская обл.</t>
  </si>
  <si>
    <t>Строительство ВЛ-10 кВ, ВЛИ-0,38 кВ и установка ТП-10/0,4 кВ, ф.9 ПС 110/10 кВ Старица-2 для электроснабжения земельного участка (база отдыха) расположенного в границах МО «Село Ступино», в 7 км по направлению на северо-восток, с. Ступино, Черноярский р-н, Астраханская обл.</t>
  </si>
  <si>
    <t>Строительство ВЛ-10 кВ, ВЛИ-0,38 кВ и установка ТП-10/0,4 кВ, ф.5 ПС 220/110/10 кВ Черный Яр-220 для электроснабжения земельного участка, Астраханская область, р-н Черноярский, с. Черный Яр, 10 км по направлению на юго-запад от с. Черный Яр (ориентировочная протяженность ВЛ-10 кВ – 0,010 км, ВЛИ-0,38 кВ – 0,010 км, ориентировочная мощность – 0,16 МВА)</t>
  </si>
  <si>
    <t>Строительство ВЛЗ-6 кВ, ВЛИ-0,38 кВ, установка ТП-6/0,4 кВ ф.17 ПС 35/6 кВ Началово для электроснабжения объектов жилищно-коммунального назначения, расположенных в 110 м южнее автодороги Астрахань - Три Протока - Началово, в 1,2 км юго-восточнее поселка Новый Кутум, (к/н 30:09:090505:2), Приволжский р-н, Астраханская обл.</t>
  </si>
  <si>
    <t xml:space="preserve">Строительство ВЛ-10 кВ, ВЛИ-0,38 кВ и установка ТП-10/0,4 кВ, ф.11 ПС 110/10 кВ Соленое Займище для электроснабжения административного здания и земельного участка для размещения использования-туристического обслуживания (размещения гостиницы) по ул.Степная, д.44, д.44, кв./оф. А, с. Соленое Займище, Черноярский р-н, Астраханская обл. </t>
  </si>
  <si>
    <t>Строительство ВЛИ-0,38 кВ от опоры ВЛ-0,4 кВ ТП-236, ф.7 ПС 110/10 кВ Красный Яр для электроснабжения жилого дома по ул.Первомайская, д.3 "А", п. Первомайский, Красноярский р-н, Астраханская обл.</t>
  </si>
  <si>
    <t xml:space="preserve">«Строительство ВЛИ-0,38 кВ от ближайшей опоры ВЛ-0,4 кВ ТП-667 ф.7 ПС 110/6 кВ Водозабор для электроснабжения жилого дома по ул. Огородная, д.3, п.Карагааш, Приволжский р-н, Астраханская обл. » </t>
  </si>
  <si>
    <t>Строительство ЛЭП-0,4 кВ от РУ-0,4 кВ ТП-856/25 кВА, ф.35 ПС 110/10 кВ Фунтово для электроснабжения садового дома по ул. Виноградная, д. 40 п. Кирпичного завода № 1, Приволжский р-н, Астраханская область»</t>
  </si>
  <si>
    <t xml:space="preserve">Строительство ЛЭП-0,4 кВ от ближайшей опоры ВЛ-0,4 кВ ТП 18/160 кВА, ВЛ-13 РП-9, ф 12,35 ПС 110/10 кВ Фунтово для электроснабжения жилого дома, расположенного по ул. Астраханская, з/у 43б, с. Осыпной Бугор, Приволжский р-н, Астраханская обл. </t>
  </si>
  <si>
    <t>«Строительство ВЛИ-0,38 кВ от проектируемой опоры ВЛИ-0,38 кВ проектируемой КТП-6/0,4 кВ, ф. 24 ПС 35/6 кВ Интернациональная для электроснабжения жилого дома, расположенных по адресу: уч. 132, мкр-н. Интернациональный, Трусовский район, г. Астрахань»</t>
  </si>
  <si>
    <t>«Строительство ЛЭП-0,4кВ от опоры №13 Л-1 ВЛИ-0,4 кВ КТП 1354 ф. 5 ПС 35/6 кВ Трусовская для электроснабжения жилого дома, расположенного по адресу: пл. Нефтебазовская, д. 13, г. Астрахань.»</t>
  </si>
  <si>
    <t>Строительство двух ЛЭП-6 кВ от ближайшей опоры ВЛ-6 кВ ф.611 ПС 110/10-6 кВ Городская, ф.17 ПС 35/6 кВ Началово, ЛЭП-0,4 кВ и установка 2КТП-6/0,4 кВ, для электроснабжения учреждения дошкольного, начального и среднего общего образования, расположенного по ул. Ленина, с. Три Протока, Приволжский р-н., Астраханская обл. 2 этап</t>
  </si>
  <si>
    <t>«Строительство ЛЭП-0,4 кВ от проектируемой опоры ВЛ-0,4 кВ проектируемой ТП-6/0,4 кВ, ф.17 ПС 35/6 кВ Началово для электроснабжения садового дома, расположенного в с/т. Айболит-89, уч.38, Приволжский р-н, Астраханская обл.»</t>
  </si>
  <si>
    <t xml:space="preserve"> «Строительство ЛЭП-0,4 кВ от ближайшей опоры ВЛ-0,4 кВ ТП 117/100 кВА, ф.17 ПС 35/6 кВ Началово для электроснабжения жилого дома, расположенного по ул. Фрунзе, д.24 "г", с. Три Протока, Приволжский р-н, Астраханская обл.»</t>
  </si>
  <si>
    <t>«Строительство ЛЭП-10 кВ, ЛЭП-0,4 кВ и установка ТП-10/0,4 кВ, ВЛ-14 РП-9, ф.12,35 ПС 110/10 кВ Фунтово для электроснабжения индивидуального жилищного строительства, расположенного по ул. Весёлая, з/у 19, с.Осыпной Бугор, Приволжский р-н, Астраханская обл.»</t>
  </si>
  <si>
    <t>«Строительство ЛЭП-0,4 кВ от РУ-0,4 кВ КТП-165/160 кВА, ф.20 ПС 35/6 кВ Началово для электроснабжения жилого дома, расположенного по ул. Мостовая, д.5В/4, с. Началово, Приволжский р-н, Астраханская обл.»</t>
  </si>
  <si>
    <t>Строительство ВЛИ-0,38 кВ №1, №2, №3, установка ТП-10/0,4 кВ ф.5 ПС 110/35/10 кВ Горбаневка-2, для электроснабжения строений на земельных участках СНТ, СНТ «Восход», х.Токарев, г.Знаменск, Ахтубинский р-н, Астраханская обл.</t>
  </si>
  <si>
    <t>Строительство ЛЭП-10 кВ, ЛЭП-0,4 кВ и установка ТП-10/0,4 кВ, ф. 7 ПС 110/10 кВ Фунтово для электроснабжения объекта сельскохозяйственного производства в 1,3 км северо-восточнее автодороги Астрахань-Камызяк, в 50 м юго-восточнее ерика Кигач, «Яксатовский сельсовет», Приволжский р-н, Астраханская обл.</t>
  </si>
  <si>
    <t xml:space="preserve">Строительство ВЛИ-0,38 кВ от ближайшей опоры ВЛИ-0,38 кВ ТП-276, ф. 35 ПС 110/10 кВ Фунтово для электроснабжения жилого дома по ул. Стрелецкая, д. 13, п. Кирпичного Завода № 1, Приволжский р-н, Астраханская обл. </t>
  </si>
  <si>
    <t>Строительство ВЛ-10 кВ, ВЛИ-0,38 кВ и установка ТП-10/0,4 кВ,ф.17 ПС 110/10 кВ Новинская для электроснабжения земельных участков (к/н 30:05:200107:171, 30:05:200107:172, 30:05:200107:161, 30:05:200107:169), расположенных в границах МО «Поселок Кировский», между базой отдыха «Прокоста» и ериком «Дуленский», Камызякский р-н, Астраханская обл.</t>
  </si>
  <si>
    <t>«Строительство ВЛИ-0,38 кВ от ближайшей опоры ВЛИ-0,38 кВ ТП-781, ВЛ-82 РП-6 Береговая ф. 5,10 ПС 110/10 кВ Николо-Комаровка для электроснабжения жилого дома по ул. Майская, д.1А, с. Татарская Башмаковка, Приволжский р-н, Астраханская обл.»</t>
  </si>
  <si>
    <t xml:space="preserve">«Строительство ЛЭП-0,4 кВ от ближайшей опоры ВЛ-0,4 кВ ТП-535/100 кВА, ф. 19 ПС 35/10 Бирюковка для электроснабжения насосной станции на орошаемом участке "Овощевод", в 510 м севернее п. Кульпа, в 70 м по правой стороне автодороги Астрахань-Зеленга, п. Кульпа, Приволжский р-н, Астраханская </t>
  </si>
  <si>
    <t>«Строительство ВЛИ-0,4 кВ от ВЛ-0,4 кВ ТП 181 ф.7 ПС 35/6 кВ Интернациональная для электроснабжения садового дома, расположенного по адресу: в с/т Березка, расположенное в районе п. Орджоникидзе, участок 9, Трусовский район, г. Астрахань</t>
  </si>
  <si>
    <t xml:space="preserve">Строительство ЛЭП-0,4 кВ от ближайшей опоры ВЛ-0,4 кВ ТП-856/25 кВА ф. 35 ПС 110/10 кВ Фунтово для электроснабжения жилого дома в С/Т «Вымпел» при ОКСС УС УВД, уч. №2 «А», Приволжский р-н, Астраханская обл.  </t>
  </si>
  <si>
    <t>Строительство ЛЭП-0,4 кВ от проектируемой опоры ВЛ-0,4кВ проектируемой КТП-6/0,4 кВ, ф.9 ПС 35/6 кВ Трусовская для электроснабжения жилого дома, расположенного по адресу: с. Солянка, ул. Сиреневая, д.25, Наримановский район, г. Астрахань</t>
  </si>
  <si>
    <t>Строительство ВЛ-6 кВ, ВЛИ-0,4 кВ и установка СТП-6/0,4 кВ ф. № 7 ПС 35/6 Интернациональная для электроснабжения коммунального сооружения (размещения сливной станции), расположенного по адресу: пл. Нефтяников, г. Астрахань.</t>
  </si>
  <si>
    <t xml:space="preserve">Строительство ЛЭП-0,4 кВ от ближайшей опоры ВЛ-0,4 кВ ТП-596/100 кВА ф. 5 ПС 35/10 кВ Бирюковка для электроснабжения жилого дома, расположенного по ул. Степная д.5 "г", с. Бирюковка, Приволжский р-н, Астраханская обл. </t>
  </si>
  <si>
    <t xml:space="preserve">Строительство ЛЭП-0,4кВ от ближайшей опоры ВЛ-0,4кВ ТП-627/25кВа, ф.17 ПС 35/6кВ Началово для электроснабжения жилого дома, расположенного по ул. Прикутумная, д.5а, с. Три Протока, Приволжский р-н, Астраханская обл. </t>
  </si>
  <si>
    <t>Строительство ЛЭП-0,4 кВ от проектируемой опоры ВЛ-0,4 кВ ТП 779/160 кВА, ф.18 ПС 35/6 кВ Началово для электроснабжения жилого дома, расположенного в мкр. Александрийский, 39, с. Началово, Приволжский р-н, Астраханская обл</t>
  </si>
  <si>
    <t>Строительство ЛЭП-0,4 кВ от ближайшей опоры ВЛ-0,4 кВ ТП 769/40 кВА, ф.21 ПС 35/6 кВ Началово для электроснабжения жилого дома, расположенного по адресу: ул. Ленинградская, д.35, с. Началово, Приволжский р-н, Астраханская обл.</t>
  </si>
  <si>
    <t>«Строительство ЛЭП-0,4 кВ от проектируемой ВЛ-0,4 кВ ТП-780/25 кВа ф.17 ПС 35/6 кВ Началово для электроснабжения жилого дома в с/т "Монтажник" АО "Кавказэнергомонтаж", уч.50, Приволжский р-н, Астраханская обл.»</t>
  </si>
  <si>
    <t xml:space="preserve">Строительство ЛЭП-0,4 кВ от ближайшей опоры ВЛ-0,4 кВ ТП-172/160 кВА ф. № 19 ПС 110/35/6 кВ Евпраксино для электроснабжения жилого дома по ул. Лунная, д. 6, с. Килинчи, Приволжский р-н, Астраханская обл.   </t>
  </si>
  <si>
    <t xml:space="preserve">Строительство ЛЭП-0,4 кВ от ближайшей опоры №8 Л-1 ВЛ-0,4 кВ ТП-801/40 кВА, ф. 12 ПС 110/10 кВ Фунтово для электроснабжения жилого дома по ул. Жукова, с. Осыпной бугор, Приволжский р-н, Астраханская обл.  </t>
  </si>
  <si>
    <t xml:space="preserve">Строительство ЛЭП-0,4 кВ, от ближайшей опоры  ВЛ-0,4кВ ТП-200/160 кВа, ф.22 ПС 35/6 кВ Началово для электроснабжения садового дома, расположенного пв с/т "Эврика" Астраханского педучилища №1, с/уч. 17, Приволжский р-н, Астраханская обл. </t>
  </si>
  <si>
    <t>«Строительство ЛЭП-0,4 кВ от ближайшей опоры ВЛ-0,4 кВ ТП 668/250 кВА, ф.7 ПС 110/6 кВ Водозабор для электроснабжения жилого дома в пер. Летний, д. 16А, п. Караагаш, Наримановский р-н, Астраханская обл.»</t>
  </si>
  <si>
    <t>Строительство ЛЭП-0,4 кВ от РУ-0,4 кВ ТП 769/40 кВА, ф.21 ПС 35/6 кВ Началово для электроснабжения жилого дома по пер. Майский. з/у 5, с. Началово, Приволжский р-н, Астраханская обл.</t>
  </si>
  <si>
    <t>Строительство ЛЭП-0,4 кВ от проектируемой опоры ВЛ-0,4 кВ ТП-769/40 кВА, ф. 21 ПС 35/6 кВ Началово для электроснабжения жилого дома по ул.Светлая, д. 6, с. Началово, Приволжский р-н, Астраханская обл.</t>
  </si>
  <si>
    <t>Строительство ЛЭП-10 кВ, ЛЭП-0,4 кВ установка ТП-10/0,4 кВ, РП-9 ВЛ-14, ф. 12 ПС 110/10 кВ Фунтово для электроснабжения жилых домов по ул. Асии Эрембетовой, д. 1, д. 1А, д. 5, д. 7, д. 8, д. 9, д. 11, д. 12, д. 13, д. 15, с. Осыпной Бугор, Приволжский р-н, Астраханская обл</t>
  </si>
  <si>
    <t xml:space="preserve"> Строительство ВЛИ-0,4 кВ от проектируемой опоры ВЛИ-0,4 кВ проектируемой ТП-6/0,4 кВ ф. 403 ПС 110/35/6 кВ Лесная-Новая для электроснабжения садового дома, расположенного по адресу: уч. 127, в районе «Станция Новолесная», Трусовский р-н, г.Астрахань</t>
  </si>
  <si>
    <t>Строительство ВЛИ-0,38 кВ от ближайшей опоры ВЛИ-0,38 кВ ТП-214, ВЛ-68 РП-2, ф. 27 ПС 110/10 кВ Фунтово для электроснабжения жилого дома по ул. Зеленая, д.49 В, с. Карагали, Приволжский р-н, Астраханская обл.</t>
  </si>
  <si>
    <t xml:space="preserve">Строительство ЛЭП-6 кВ, ЛЭП-0,4 кВ и установка ТП-6/0,4 кВ, ф.21, ПС 35/6 кВ Началово для электроснабжения жилого дома, расположенного в мкр. Уютный, з/у. 11, с. Началово, Приволжский р-н, Астраханская обл. </t>
  </si>
  <si>
    <t xml:space="preserve">Строительство ЛЭП-0,4 кВ от ближайшей опоры ЛЭП-0,4 кВ №1/14 ТП-667/100 кВА, ф. 7 ПС 110/6 кВ Водозабор для электроснабжения жилого дома в п. Караагаш, с восточной стороны земельного участка с кадастровым номером 30:08:130101:216, Наримановский р-н, Астраханская обл. </t>
  </si>
  <si>
    <t xml:space="preserve">Строительство ЛЭП-0,4 кВ от ближайшей опоры ВЛ-0,4 кВ               ТП 428/160 кВА ВЛ-68 РП-2, ф.27 ПС 110/10 кВ Фунтово для электроснабжения магазина, расположенного по адресу: ул. Новая, д.2А, с. Карагали, Приволжский р-н, Астраханская обл.      </t>
  </si>
  <si>
    <t>Строительство ЛЭП-0,4 кВ от ближайшей опоры ВЛ-0,4 кВ ТП-215/100 кВА ф. 12 ПС 110/10 кВ Фунтово для электроснабжения садового дома в С/Т «Вымпел» при ОКСе УС УВД, дом №10 «ж», Приволжский р-н, Астраханская обл.</t>
  </si>
  <si>
    <t xml:space="preserve">Строительство ЛЭП-0,4 кВ от РУ-0,4 кВ ТП 841/250 кВА, ВЛ-82 РП-6, ф. № 5 ПС 110/10 кВ Николо-Комаровка для электроснабжения садового дома расположенного в с/т «Путеец» Астраханского района гидросооружений, с/уч. 25, Приволжский р-н, Астраханская обл. </t>
  </si>
  <si>
    <t xml:space="preserve">Строительство ЛЭП-6 кВ, ЛЭП-0,4 кВ и установка ТП-6/0,4 кВ ф. 5, 21 ПС 35/6 кВ Началово для электроснабжения станции технического обслуживания автомобилей, расположенной по ул. Придорожная, д. 19Б, с. Началово, Приволжский р-н, Астраханская обл. </t>
  </si>
  <si>
    <t>Строительство ЛЭП-0,4 кВ от РУ-0,4 кВ ТП-539/160 кВА ф. 5 ПС 35/10 кВ Бирюковка для электроснабжения жилого дома по ул. Молодежная, д. 13а, с. Бирюковка, Приволжский р-н, Астраханская обл.</t>
  </si>
  <si>
    <t>Строительство ЛЭП-10 кВ, ЛЭП-0,4 кВ и установка ТП-10/0,4 кВ, ф. 21 ПС 35/10 кВ Бирюковка для электроснабжения крестьянского хозяйства на участке Яр-Яманцуг, в 2,5 км юго-восточнее с. Яманцуг, в 50 м от правого берега р. Бушма, Приволжский р-н, Астраханская обл.</t>
  </si>
  <si>
    <t xml:space="preserve">Строительство ВЛИ-0,38 кВ от проектируемой опоры ВЛИ-0,38 кВ проектируемой КТП-6/0,4 кВ, ф. 24 ПС 35/6 кВ Интернациональная для электроснабжения жилого дома, расположенных по адресу: уч. 118, мкр-н. Интернациональный, Трусовский район, г. Астрахань, Астраханская обл. </t>
  </si>
  <si>
    <t xml:space="preserve"> «Строительство ЛЭП-0,4кВ от РУ-0,4кВ ТП 1147 ф.№54, ПС 110/10кВ Кири-Кили для электроснабжения спортивной площадки, расположенная по адресу: ул.Энергетическая, (к/н 30:12:020106), Ленинский р-н, г.Астрахань»</t>
  </si>
  <si>
    <t>«Строительство ВЛИ-0,4 кВ от ближайшей опоры ВЛ-0,4 кВ КТП 462, ф.7 ПС 110/35/10 кВ Первомайская для электроснабжения дома (нежилого), расположенного на Правом Берегу реки Кривая Болда, д. 132, Ленинский район, г. Астрахань»</t>
  </si>
  <si>
    <t xml:space="preserve"> «Строительство ЛЭП-0,4 кВ от РУ - 0,4кВ ТП481 ф. 41, ф. 52 ПС 110/6 кВ Судостроительная для электроснабжения котельной №15, расположенной по адресу: Немова, д.20Б, литер строение А , Советский р-н, г. Астрахань»</t>
  </si>
  <si>
    <t xml:space="preserve"> «Строительство ВЛИ-0,4 кВ от опоры № 1 ВЛ-0,4 кВ Л-1 ТП-193, ф.55 ПС 110/10 кВ Кири-Кили для электроснабжения магазина, расположенного по адресу: ул. Бабаевского, 62, г. Астрахань»</t>
  </si>
  <si>
    <t>Строительство ВЛИ-0,4кВ от ближайшей опоры ВЛ-0,4кВ КТП 1709 ф.18 ПС 110/35/10 кВ Первомайская для электроснабжения жилого дома, расположенного по адресу: ул.1-ая Фруктовая, дом №23, Ленинский район, г. Астрахань</t>
  </si>
  <si>
    <t>Строительство ВЛИ-0,4кВ от опоры №1/3 ВЛ-0,4кВ ТП 1756 ф.№4 ПС 110/35/10 ЦРП для электроснабжения садового дома, расположенного в сдт."Вышкомонтажник" Астрахань-бургаз, 128, Приволжский р-н, Астраханская обл.</t>
  </si>
  <si>
    <t>Строительство ВЛИ-0,4 кВ от опоры №9 Л-6 ВЛ-0,4 кВ ТП 679 ф. 24 ПС 35/6 кВ Интернациональная для электроснабжения жилого дома, расположенного по адресу: ул. Интернациональная, д. 24/87, г. Астрахань</t>
  </si>
  <si>
    <t>Строительство ЛЭП-10 кВ, ЛЭП-0,4 кВ, установка ТП-10/0,4 кВ, ВЛ-92 РП-6 Береговая, ф. 4, ПС 110/10 кВ Чаганская для электроснабжения крестьянского (фермерского) хозяйства на участке «Джидале», в 600м южнее п. Придорожный и в 100м от правого берега реки Кизань, участок №1, п. Придорожный, Приволжский р-н, Астраханская обл.</t>
  </si>
  <si>
    <t>Строительство ЛЭП-0,4 кВ от проектируемой опоры ВЛ-0,4 кВ проектируемой ТП-10/0,4 кВА, ф.14 ПС 110/35/10 кВ ЦРП для электроснабжения садового дома, расположенного в с/т "Ветерок", уч. 39, Приволжский р-н, Астраханская обл.</t>
  </si>
  <si>
    <t>Строительство ЛЭП-0,4 кВ от опоры №1/8 ВЛ-0,4 кВ ТП 1505 ф. 52 ПС 110/6 кВ Судостроительная для электроснабжения земельного участка (под строительство жилого дома), расположенного по адресу: ул. 1-я Томатная, д. 12, Советский район,г. Астрахань</t>
  </si>
  <si>
    <t>Строительство ВЛИ-0,38 кВ от РУ-0,4 кВ ТП-58, ВЛ-16 РП-9 ф.12 ПС 110/10 кВ Фунтово для электроснабжения жилых домов по ул. 9 Мая, уч. 2, 7, 13, 18, 19, 26, ул. Сиреневая, уч. 3, 4, 14, 15, 24, 25 и ул. Учительская, уч. 1, 4, 12, 13, 23, 24, 29, с. Осыпной Бугор, Приволжский р-н, Астраханская обл.</t>
  </si>
  <si>
    <t>Строительство ВЛЗ-10 кВ, ВЛИ-0,38 кВ и установка ТП-10/0,4 кВ, ф.7 ПС 35/10 кВ Калиновка для электроснабжения земельных участков (к/н 30:05:170205:121, 30:05:170205:336): 1 участок в границах МО «Жан-Аульский сельсовет» южнее земельного участка с к/н 30:05:170205:7, Камызякский р-н., Астраханская область; 2 участок ул. Советская, 60, с. Жан-Аул, Камызякский р-н., Астраханская область</t>
  </si>
  <si>
    <t>Строительство 2ЛЭП-0,4 кВ от РУ-0,4 кВ ТП 327 ф. № 613 ПС 110/10-6 кВ Северная для электроснабжения многоэтажной жилой застройки, расположенной по адресу: ул. Советская/ ул. Калинина/ ул. Молодой Гвардии, д. 29/13/22, (к/н 30:12:010316:137), г. Астрахань</t>
  </si>
  <si>
    <t>Строительство ВЛИ-0,4 кВ от ближайшей опоры №9/8 ВЛИ-0,4 кВ ТП 1170 ф.23 ПС 110/6 кВ Судостроительная для электроснабжения жилого дома, расположенного по адресу: ул. Земляничная, д. 29б, г. Астрахань</t>
  </si>
  <si>
    <t xml:space="preserve">Строительство ВЛИ-0,38 кВ от ближайшей опоры КТП-339/160 ф.19 ПС 110/10 кВ Урусовка  для электроснабжения земельного участка по ул. Набережная, д.9а, п. Бузан,  Красноярский р-н, Астраханская обл.   </t>
  </si>
  <si>
    <t>приемке «Строительство 2ЛЭП-0,4 кВ от РУ 0,4 кВ КТП 297 ф. 14 ПС 110/35/10 кВ Первомайская, от РУ-0,4 кВ БКТП 143 ф. 14 ПС 110/35/10 кВ Первомайская для электроснабжения котельной №5, расположенной по адресу: ул. Щукина/пер. Комсомольский, д.79/д. 30, литер Б, Ленинский р-н, г. Астрахань»</t>
  </si>
  <si>
    <t xml:space="preserve">Строительство ЛЭП-6 кВ, ЛЭП-0,4 кВ и установка ТП-6/0,4 кВ ф. 46 ПС 110/10-6 кВ Кири-Кили для электроснабжения физкультурно-оздоровительного комплекса по ул. Советская, д. 17 А, п. Пойменный, Приволжский р-н, Астраханская область </t>
  </si>
  <si>
    <t xml:space="preserve">Строительство ЛЭП-0,4 кВ от РУ-0,4 кВ КТП 1782 ф. 606 ПС 110/10/6 кВ Южная для электроснабжения дорожного сервиса, расположенного по адресу: проезд 1-й Рождественского, д. 13 г, Советский район, г. Астрахань </t>
  </si>
  <si>
    <t xml:space="preserve">Строительство ЛЭП-0,4 кВ от РУ-0,4 кВ ТП 66 ф.13 ПС 110/6 кВ Судостроительная для электроснабжения жилого дома, расположено по адресу: ул. Адмирала Нахимова, 69, г. Астрахань </t>
  </si>
  <si>
    <t xml:space="preserve"> Строительство ВЛИ-0,38 кВ от ближайшей опоры КТП-21/100 ф.17 ПС 110/10 кВ Дружба для электроснабжения земельного участка сельскохозяйственного назначения по адресу участок Забузанский-2, Красноярский р-н, Астраханская обл.</t>
  </si>
  <si>
    <t>Строительство ВЛИ-0,38 кВ от ближайшей опоры ВЛ-0,4 кВ ТП-117/100 ф. 17 ПС 35/6 кВ Началово для электроснабжения жилого дома по пер. Земляничный, д. 7, с. Три Протока, Приволжский р-н, Астраханская обл.</t>
  </si>
  <si>
    <t>Строительство ВЛИ-0,4 кВ от проектируемой опоры ВЛИ-0,4 кВ КТП 866 ф. № 7 ПС 110/35/10 кВ Первомайская для электроснабжения жилого дома, расположенного по адресу: пер. 14-й Берёзовый, дом №10, Ленинский район, г. Астрахань</t>
  </si>
  <si>
    <t>Строительство ВЛИ-0,4 кВ от ближайшей опоры ВЛ-0,4 кВ КТП 866 ф. № 7 ПС 110/35/10 кВ Первомайская для электроснабжения садового дома, расположенного по адресу: пер. 14-й Берёзовый, 12, Ленинский район, г. Астрахань</t>
  </si>
  <si>
    <t>Строительство ВЛ-10 кВ, ВЛИ-0,38 кВ и установка ТП-10/0,4 кВ, ф.18 ПС 110/10 кВ Новинская для электроснабжения земельных участков сельскохозяйственного назначения: 1 участок между ериком Узенький и ериком Тополевский, остров Поляковский, Камызякский р-н, Астраханская обл.; 2 участок в границах МО «Жан-Аульский сельсовет»</t>
  </si>
  <si>
    <t>Строительство ВЛИ-0,4 кВ от ближайшей опоры ВЛ-0,4 кВ ТП 1492 ф. № 4 ПС 110/35/10 кВ ЦРП для электроснабжения жилого дома, расположенного по адресу: ул. Финиковая, д. 22, г. Астрахань</t>
  </si>
  <si>
    <t>Строительство ЛЭП-0,4 кВ от ближайшей опоры ВЛИ-0,4 кВ ТП 1492 ф.4 ПС 110/35/10 кВ ЦРП для электроснабжения жилых домов, расположенных по адресу: пер 3-й Началовский, участок №22, 24, Кировский район, г.Астрахань</t>
  </si>
  <si>
    <t>Строительство ВЛИ-0,38 кВ от ближайшей опоры ВЛИ-0,38 кВ ТП 553 ф.2 ПС 35/6 кВ Кировская, для электроснабжения садового дома, расположенного в с/т Транспортник расположенное вдоль трассы Астрахань-Началово, участок 16, г. Астрахань</t>
  </si>
  <si>
    <t>Строительство ВЛИ-0,38 кВ от ближайшей опоры ВЛИ-0,38 кВ ТП 493 ф.621 ПС 110/6 кВ Южная, для электроснабжения садового дома, расположенного по адресу: с/т Локомотив-1 в районе АТРЗ, участок 6, Советский р-н, г. Астрахань</t>
  </si>
  <si>
    <t>Строительство ВЛИ-0,4 кВ от РУ-0,4 кВ ТП 537 ф.№10 ПС 110/6 кВ Судостроительная для электроснабжения жилого дома, расположенного по адресу: ул. Царевская, д. 57а, Советский р-н, г. Астрахань</t>
  </si>
  <si>
    <t>Строительство ЛЭП-0,4 кВ от ближайшей опоры ЛЭП-0,4 кВ ТП-428/250 кВА, ВЛ-68 РП-2, ф. 27 ПС 110/10 кВ Фунтово для электроснабжения жилого дома по ул. 1-я Светлая, д. 31, с. Карагали, Приволжский р-н, Астраханская обл.</t>
  </si>
  <si>
    <t>Строительство КЛ-6 кВ, 2ЛЭП-0,4 кВ и установка ТП-6/0,4 кВ ф. 2 ПС 35/6 кВ Кировская для электроснабжения нежилого помещения, магазина, объекта торговли (магазина, торгового центра, прочее) расположенных по адресу: тер. СНТ Консервщик-3, переулок 1-й Инфекционный, строение 1/1, ул. Началовское шоссе, д. 54, д. 60,с/т Консервщик-2, уч.18, г. Астрахань</t>
  </si>
  <si>
    <t>Строительство ВЛИ-0,38 кВ от РУ-0,4 кВ ЗТП-10/0,4 кВ № 35  ф.26 ПС 110/35/10 кВ  Капустин Яр, для электроснабжения Гостиницы, ул. Янгеля, д. 8Б, г. Знаменск, Ахтубинский р-н, Астраханская обл.</t>
  </si>
  <si>
    <t>Строительство ЛЭП-0,4 кВ от ближайшей опоры ВЛ-0,4 кВ ТП-118/400 кВА, ф. 16 ПС 35/6 кВ Началово для электроснабжения жилого дома по ул. Садовая, д. 2Б, с. Началово, Приволжский р-н, Астраханская обл.</t>
  </si>
  <si>
    <t xml:space="preserve">Строительство ВЛ-6 кВ, установка 2ТП 6/0,4 кВ ф. 23 ПС 110/6 кВ Ахтуба и ф. 3 ПС 110/6 Джелга для электроснабжения здания детского сада-ясли по ул. Садовая (к/н: 30:01:150407:948), г. Ахтубинск, Ахтубинский р-н., Астраханская обл. </t>
  </si>
  <si>
    <t>Строительство ВЛ-10 кВ, ф.13 ПС 110/10 кВ Ленино для электроснабжения объекта насосной станции в 10 км западнее пос. Волжский, п. Волжский, к/н 30:03:000000:1216, Енотаевский р-н, Астраханская обл.</t>
  </si>
  <si>
    <t xml:space="preserve">Строительство ЛЭП- 10 кВ от оп.93 ф.11 ПС 110/10 кВ Оля для электроснабжения производственного здания по адресу: в 5 км. севернее с.Забурунное, в 1,9 км юго-восточнее с.Оля, Лиманский р-н, Астраханская обл. </t>
  </si>
  <si>
    <t>Строительство ЛЭП- 10 кВ от оп.99 ф.11 ПС 110/10 кВ Оля для электроснабжения производственного здания по адресу: 50 метров западнее автодороги к порту Оля, восточнее подъездного железнодорожного пути, Лиманский р-н, Астраханская обл.</t>
  </si>
  <si>
    <t xml:space="preserve">Строительство ЛЭП-10 кВ от опоры проектируемой ВЛ-10 кВ ф.11 ПС 110/10 кВ Оля для электроснабжения производственного здания по адресу: в 1,1 км восточнее с. Лесное, в 200 м западнее р. Бахтемир, Лиманский р-н, Астраханская обл. </t>
  </si>
  <si>
    <t xml:space="preserve">Строительство ВЛ-10 кВ и установка ТП-10/0,4 кВ, ф.9 ПС 110/10 кВ Красный Яр для электроснабжения птицефермы в 7 км от с. Ватажное по направлению на северо-запад, Ватаженский сельсовет, Красноярский р-н, Астраханская обл. </t>
  </si>
  <si>
    <t>Строительство ЛЭП-10 кВ, установка ТП-10/0,4 кВ ф.22 ПС 110/10 кВ Рождественка для электроснабжения объекта сельскохозяйственного производства расположенного по адресу: Астраханская область, Ахтубинский район, 3,5-11 км северо-восточнее с. Болхуны, (к/н 30:01:020301:296)</t>
  </si>
  <si>
    <t>Строительство ЛЭП-10 кВ, установка ТП-10/0,4 кВ ф.15 ПС 110/10 кВ Рождественка для электроснабжения электронасосной станции расположенной в с. Болхуны, Ахтубинский р-н, Астраханская обл. (к/н 30:01:020201)</t>
  </si>
  <si>
    <t xml:space="preserve">Строительство ВЛ-10 кВ и установка ТП-10/0,4 кВ от ближайшей опоры ВЛ-10 кВ, ф. 7, ПС 110/35/10 кВ Хошеутово для электроснабжения МБОУ «Средняя общеобразовательная школа с. Хошеутово им. М. Бекмухамбетова», расположенной по ул. Школьная, д. 21, с. Хошеутово, Харабалинский р-н, Астраханская обл. </t>
  </si>
  <si>
    <t xml:space="preserve">Строительство ВЛ-6 кВ и установка СТП-6/0,4 кВ, ВЛ-6 кВ ф. б/н отп. 1 ПС 35/6 кВ ВЧ ф. 1 ВЛ-35 кВ ПС 220/110/35/6 кВ Владимировка для электроснабжения крестьянского (фермерского) хозяйства по адресу: г. Ахтубинск, Астраханская обл., в 1,0-3,0 км севернее г. Ахтубинска, бывший орошаемый участок Буденновский 
 </t>
  </si>
  <si>
    <t xml:space="preserve">Строительство ЛЭП-6 кВ и установка ТП-6/0,4 кВ ф.3 ПС 35/6 кВ Началово для электроснабжения жилого дома, расположенного 1,3 км юго-западнее южной черты поселения с. Началово, в 30 м от левого берега ерика Средний Кутум, Приволжский р-н, Астраханская обл. </t>
  </si>
  <si>
    <t>Строительство ВЛ-10 кВ и установка КТП 10/0,4 кВ, ф.17 ПС 110/10 кВ Солодники для электроснабжения земельного участка по ул. Ленинская д.85Б, с. Солодники, Черноярского р-н, Астраханская обл.</t>
  </si>
  <si>
    <t>Строительство ЛЭП-6 кВ и установка 2ТП-6/0,4 кВ ф. 106, ф. 313 ПС 110/35/6 кВ Трикотажная для электроснабжения торгового центра, расположенного по адресу: ул. Минусинская (к/н 30:12:010614:156), г. Астрахань</t>
  </si>
  <si>
    <t>Строительство ВЛ-10 кВ и установка ТП-10/0,4 кВ, ф. 13 ПС 35/10 кВ Прикаспийская для электроснабжения чабанской точки в 10 км западнее п. Прикаспийский, в 7 км юго-западнее п. Соленое, Наримановский р-н, Астраханская обл. (ориентировочная протяженность ВЛ-10 кВ - 0,025 км; ориентировочная мощность - 0,025 МВА)</t>
  </si>
  <si>
    <t xml:space="preserve"> Строительство ВЛЗ-6 кВ и установка СТП-6/0,4 кВ, ф. №11 ПС 110/6 кВ Резиновая для электроснабжения складского здания/помещения, расположенного по адресу: ул. Советской Гвардии, д. 46а, г. Астрахань</t>
  </si>
  <si>
    <t xml:space="preserve">СтроительствоВЛ-6 кВ, КЛ-0,4 кВ и установка ТП-6/0,4 кВ, ф.403, ф. 412 ПС 110/10/6 кВ Лесная-Новая для электроснабжения механической мастерской, расположенной по адресу: 3-й проезд Маршанский, д. 15, литер строения А, г. Астрахань.  </t>
  </si>
  <si>
    <t>Строительство 2ЛЭП-0,4 кВ от РУ-0,4 кВ ТП 1700 ф. № 50, 55 ПС 110/10 кВ Кири-Кили для электроснабжения детского сада, расположенного по адресу: ул. 8-я Железнодорожная, (к/н 30:12:020105:377), г. Астрахань»</t>
  </si>
  <si>
    <t xml:space="preserve">Строительство 2ЛЭП-6 кВ, ЛЭП-0,4 кВ, и установка КТП-6/0,4 кВ ф. 605 ПС 110/10-6 кВ Южная для электроснабжения земельного участка (для эксплуатации нежилого здания), расположенного по адресу: ул. Рождественского, 4 а, г. Астрахань  </t>
  </si>
  <si>
    <t xml:space="preserve">Строительство 2ЛЭП-6 кВ, 2ЛЭП-0,4 кВ, и установка 2ТП-6/0,4 кВ ф. 8 ф. 15, ПС 35/6 кВ Кировская для электроснабжения многоэтажной жилой застройки (многоквартирного жилого дома), расположенной по адресу: ул. Космонавта Комарова, д. 59б, г. Астрахань </t>
  </si>
  <si>
    <t>«Строительство КЛ-0,4 кВ от РУ-0,4 кВ ТП 907 ф.50, 51 ПС 110/10 кВ Кири-Кили для электроснабжения детского сада, расположенного по адресу: ул. Бабаевского, Ленинский район, г. Астрахань»</t>
  </si>
  <si>
    <t>Строительство ЛЭП-0,4 кВ от РУ-0,4 кВ ТП 1757 ф. 52 ПС 110/6 Судостроительная для электроснабжения автомойки, расположенной по адресу: ул. Зеленая, д. 4г, с. Карагали, Приволжский р-н, г. Астрахань.</t>
  </si>
  <si>
    <t>Строительство КЛ-6 кВ и установка КТП-6/0,4 кВ, ф. 18, ПС 35/6 кВ Прогресс для электроснабжения магазина, расположенного по адресу: ул. Латышева, Ленинский р-н, г. Астрахань»</t>
  </si>
  <si>
    <t>Строительство КЛ-6 кВ от ЗРУ-6 кВ (яч.31) ПС 110/6 кВ Восточная для электроснабжения КТП 6/0,4 кВ, расположенной по адресу: ул. Космонавтов, д. 18, г. Астрахань</t>
  </si>
  <si>
    <t>«Строительство 2ЛЭП-6кВ, установка 2КТП-6/0.4кВ ф. № 16 ПС 35/6 Трусовская,ф №26 ПС 110/6кВ Окрасочная для электроснабжения многоэтажной жилой застройки по адресу: ул. Балаковская, г. Астрахань»</t>
  </si>
  <si>
    <t>Строительство КЛ в траншеях многожильные с бумажной изоляцией сечением провода от 100 до 200 квадратных мм включительно с двумя кабелями в траншее</t>
  </si>
  <si>
    <t>Строительство КЛ-6 кВ и установка КТП-6/0,4 кВ, ф. 605 ПС 110/10-6 кВ Северная для электроснабжения нежилого здания, расположенного по адресу: ул. Набережная 1 Мая, д. 75/ ул. Шаумяна, д. 48, Кировский р-н, г. Астрахань</t>
  </si>
  <si>
    <t>Установка силового трансформатора в ТП 302 и прибора учета, ф.14 ПС 110/10 кВ Фунтово для электроснабжения Насосной станции, расположенной по адресу: ул. Волжская, д. 8, п. Кирпичного завода №1, Приволжский р-он, Астраханская обл.</t>
  </si>
  <si>
    <t xml:space="preserve"> Строительство 2КЛ-10кВ от РУ-10кВ РП-62 ф.117, ф.216 ПС 110/10-10кВ Юбилейная для электроснабжения жилых домов литер 2.1, 2.2, 2.3, 2.4, 2.5, 2.6, Автостоянок литер 2.7, 2.8, расположенных в границах улиц М.Джалиля, Трофимова, Кирова, Ахшарумова, Советский район, г.Астрахань</t>
  </si>
  <si>
    <t>Строительство 2КЛ-10кВ от РУ-10кВ РП-62 ф.117, ф.216 ПС 110/10-10кВ Юбилейная для электроснабжения жилых домов литер 2.1, 2.2, 2.3, 2.4, 2.5, 2.6, Автостоянок литер 2.7, 2.8, расположенных в границах улиц М.Джалиля, Трофимова, Кирова, Ахшарумова, Советский район, г.Астрахань</t>
  </si>
  <si>
    <t>Установка однофазных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Правобережном РЭС (2022 год)</t>
  </si>
  <si>
    <t>Установка однофазных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Трусовском РЭС (2022 год)</t>
  </si>
  <si>
    <t>Установка однофазных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Ахтубинском РЭС (2022 год)</t>
  </si>
  <si>
    <t>Установка однофазных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Красноярском РЭС (2022 год)</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</si>
  <si>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Центральном РЭС (2022 год)</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</si>
  <si>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Правобережном РЭС (2022 год)</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</si>
  <si>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Харабалинском РЭС (2022 год)</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</si>
  <si>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Трусовском РЭС (2022 год)</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</si>
  <si>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Ахтубинском РЭС (2022 год)</t>
  </si>
  <si>
    <t>Установка трехфазных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Красноярском РЭС (2022 год)</t>
  </si>
  <si>
    <t>Установка прибора учета для электроснабжения административного здания, расположенного по адресу: пл. Ленина, д. 28, г. Астрахань», (1 точка учета), (ПУ-0,4 кВ -1 шт)</t>
  </si>
  <si>
    <t>Установка трехфазных приборов учета для исполнения договоров техприсоединения в зоне Центрального РЭС 200п.у.</t>
  </si>
  <si>
    <t>Строительство ВЛИ-0,38 кВ от РУ-0,4 кВ ТП-552 ф.406 ПС 35/6 кВ Нефтебаза для электроснабжения магазина (стройплощадка) по ул.Молодежная, д. 9б, рп.Ильинка, Икрянинский р-н, Астраханская обл. (ориентировочная протяженность - 0,3 км)</t>
  </si>
  <si>
    <t>Строительство ВЛИ-0,38 кВ от ближайшей опоры КТП-339/160 ф.19 ПС 110/10 кВ Урусовка для электроснабжения земельного участка по ул. Набережная, д.9а, п. Бузан, Красноярский р-н, Астраханская обл. (ориентировочная протяженность – 0,090 км)</t>
  </si>
  <si>
    <t>Строительство 2КЛ-10 кВ, ВЛИ-0,38 кВ и установка КТП-10/0,4 кВ, ф. 18 ПС 110/35/10 кВ Первомайская для электроснабжения садового дома на уч. 22 в с/т Восток-3, расположенного в районе п. Янго-Аул, Ленинский р-н, г. Астрахань (проектная протяженность КЛ-10 кВ – 2х0,05 км и ВЛИ-0,38 кВ – 0,16 км, проектная мощность – 0,25 МВА)Строительство ВЛЗ-10 кВ, ВЛИ-0,38 и установка КТП-10/0,4 кВ, ф. 18 ПС 110/35/10 кВ Первомайская для электроснабжения садового дома на уч. 22 в с/т Восток-3, расположенного в районе п. Янго-Аул, Ленинский р-н, г. Астрахань», (ориентировочная протяженность ВЛЗ-10 кВ – 0,02 км, ВЛИ-0,38 кВ – 0,204 км, ориентировочная мощность – 0,25 МВА)</t>
  </si>
  <si>
    <t>Установка однофазных приборов учета электроэнергии в соостветствии с ФЗ РФ от 27.12.2021 №522ФЗ  по договорам об осуществлении ТП в ЛиманскомРЭС 2022</t>
  </si>
  <si>
    <t>Стр КЛ-6 кВ, 4ЛЭП-0,4 кВ и уст-ка ТП-6/0,4 кВ ф.7 ПС110/6 кВ Окрасочная эсн жилых и садовых домов  в с/т "Коммунальник" и с/т Учитель Трусовский р-н г (Строительство КЛ-6 кВ, ЛЭП-0,4 кВ и установка ТП-6/0,4 кВ ф.7 ПС 110/6 кВ Окрасочная для электроснабжения жилого и садового домов, расположенных по адресу: СНТ «Коммунальник», участок 4 и пер. 1-й Коммунальников, д. 4, Трусовский р-н, г. Астрахань. (ориентировочная протяженность КЛ-6 кВ – 0,02 км; ЛЭП-0,4 кВ – 0,38 км: КЛ-0,4 кВ – 0,03 км, ВЛИ-0,38 кВ – 0,35 км; ориентировочная мощность – 0,25 МВА)</t>
  </si>
  <si>
    <t>Установка однофазных приборов учета электроэнергии в соостветствии с ФЗ РФ от 27.12.2021 №522ФЗ  по договорам  ТП в ВолодарскомРЭС 2022</t>
  </si>
  <si>
    <t>Установка однофазных приборов учета электроэнергии в соостветствии с ФЗ РФ от 27.12.2021 №522ФЗ  по договорам об осущ ТП вЧерноярском РЭС 2022</t>
  </si>
  <si>
    <t>Установка однофазных приборов учета электроэнергии в соостветствии с ФЗ РФ от 27.12.2021 №522ФЗ  по договорам ТП в НаримановскомРЭС 2022</t>
  </si>
  <si>
    <t>Установка однофазных приборов учета электроэнергии в соотв-вии с ФЗ РФ от 27.12.2018 №522-ФЗ по договорам ТП в Енотаевском РЭС 2022 №АЭ/023/ВН-335 от</t>
  </si>
  <si>
    <t>Установка однофазных приборов учета электроэнергии ФЗ РФ от 27.12.2018 №522ФЗ по дог об осуществлении техприсоединения в Заболдинском РЭС 2022</t>
  </si>
  <si>
    <t>Установка однофазных приборов учета ээнергии в соот-вии с ФЗ РФ от 27.12.18 522ФЗпо договорам ТП в Северном РЭС 2022</t>
  </si>
  <si>
    <t>Установка трехфазных приборов учета ээ в соостветствии с ФЗ РФ от 27.12.2018. №522-ФЗ по договорам ТП в Володарском РЭС 2022 АЭ/023/ВН-336 от 29.12.21</t>
  </si>
  <si>
    <t>Установка трехфазных приборов учета ээ в соостветствии с ФЗ РФ от 27.12.2018. №522-ФЗ по договорам ТП в Енотаевском РЭС 2022 АЭ/023/ВН-336 от 29.12.21</t>
  </si>
  <si>
    <t>Установка трехфазных приборов учета ээ в соостветствии с ФЗ РФ от 27.12.2018. №522-ФЗ по договорам ТП в Лиманском РЭС 2022 АЭ/023/ВН-336 от 29.12.2021</t>
  </si>
  <si>
    <t>Установка трехфазных приборов учета ээ в соостветствии с ФЗ РФ от 27.12.2018. №522-ФЗ по договорам ТП в Наримановском РЭС 2022 АЭ/023/ВН-336 от 29.12.</t>
  </si>
  <si>
    <t>Установка трехфазных приборов учета ээ в соостветствии с ФЗ РФ от 27.12.2018. №522-ФЗ по договорам ТП вЗаболдинском РЭС 2022 АЭ/023/ВН-336 от 29.12.21</t>
  </si>
  <si>
    <t>Установка трехфазных приборов учета ээнергиив соот-вии с ФЗ РФ от 27.12.2018 №522ФЗ пл договорам ТП в Северном РЭС 2022</t>
  </si>
  <si>
    <t>Строительство ВЛ-10 кВ, ВЛИ-0,38 кВ и установка ТП-10/0,4 кВ ф.8 ПС 110/10 кВ Енотаевка для электроснабжения шкафа климатического антивандального, расположенного в 1,2 км юго-западнее с. Копановка, Енотаевский р-н, Астраханская обл. (ориентировочная протяженность ВЛ-10 кВ – 0,014 км, ориентировочная протяженность ВЛИ-0,38 кВ – 0,01 км,ориентировочная мощность – 0,004 МВА)</t>
  </si>
  <si>
    <t>Строительство ВЛИ-0,38 кВ от ближайшей опоры ВЛ-0,4 кВ ТП-117/100 ф.17 ПС 35/6 кВ Началово для электроснабжения жилого дома по пер. Земляничный, д.7, с.Три Протока, Приволжский р-н, Астраханская обл. Строительство ВЛИ-0,38 кВ от ближайшей опоры ВЛ-0,4 кВ ТП-117/100 ф.17 ПС 35/6 кВ Началово для электроснабжения жилого дома по пер. Земляничный, д.7, с.Три Протока, Приволжский р-н, Астраханская обл. Строительство ВЛИ-0,38 кВ от ближайшей опоры ВЛ-0,4 кВ ТП-576 ф.611 ПС 110/10-6 кВ Городская для электроснабжения жилого дома по пер.Земляничный, д.7, с.Три Протока, Приволжский р-н, Астраханская обл. (ориентировочная протяженность - 0,14 км)</t>
  </si>
  <si>
    <t>Установка трехфазных приборов учета электроэнергии в соответствии с ФЗ РФ от 27.12.2018 №522-ФЗ по дог-ам об осуществлении ТП в Приволжском РЭС 2022</t>
  </si>
  <si>
    <t>Установка трехфазных приборов учета ээ в соостветствии с ФЗ РФ от 27.12.2018. №522-ФЗ по договорам ТП в Камызякском РЭС 2022 АЭ/023/ВН-</t>
  </si>
  <si>
    <t>Строительство ВЛИ-0,38 кВ от ближайшей опоры ВЛ-0,4 кВ, Л-1, КТП-526 /63 кВА, ф. 9 ПС 110/10 кВ Красный Яр для электроснабжения жилого дома в п. Долгинский, кадастровый номер 30:06:110302:219, Красноярский р-н, Астраханская обл. (ориентировочная протяженность – 0,350 км) Строительство ВЛИ-0,38 кВ от ближайшей опоры ВЛ-0,4 кВ, Л-1, КТП-526 /63 кВА, ф. 9 ПС 110/10 кВ Красный Яр для электроснабжения жилых домов по кадастровый номер 30:06:110302:219, к/н 30:06:110302:220, ул. Гафурова, д. 1А п. Долгинский, Красноярский р-н, Астраханская обл.(ориентировочная протяженность – 0,350 км)</t>
  </si>
  <si>
    <t>Установка однофазных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Камызякском РЭС (2022 год)  (количество приборов учета - 4 шт)</t>
  </si>
  <si>
    <t>Строительство ЛЭП-10 кВ, ЛЭП-0,4 кВ и установка ТП-10/0,4 кВ ф.12 ПС 110/10 кВ Фунтово для электроснабжения садовых домов, расположенных в 1,1 км юго-восточнее п. Кирпичного завода № 1, в 300 м от левого берега р. Царев, уч. с к/н 30:09:110302:148, 30:09:110302:166, 30:09:110302:185, 30:09:110302:202, 30:09:110302:223, 30:09:110302:239, 30:09:110302:259, 30:09:110302:276, 30:09:110302:293, Приволжский р-н, Астраханская обл. (ориентировочная протяженность ЛЭП-10 кВ – 0,38 км, ориентировочная протяженность ЛЭП-0,4 кВ – 1 км, ориентировочная мощность – 0,630 МВА)</t>
  </si>
  <si>
    <t>Строительство КЛ-0,4 кВ от РУ-0,4 кВ ТП 2 ф.40 ПС 110/10 кВ Восточная для электроснабжения гаража, расположенного по адресу: ул. Космонавтов, д. 18, пом. 1, Советский р-н, г. Астрахань (ориентировочная протяженность: КЛ-0,4 кВ – 0,03 км)</t>
  </si>
  <si>
    <t>Установка однофазных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Приволжском РЭС. 2022 год. (количество приборов учета - 387 шт)</t>
  </si>
  <si>
    <t>Строительство ЛЭП-0,4 кВ от ближайшей опоры ВЛ-0,4 кВ ТП 697/100 кВА, ф.17 ПС 110/10 кВ Растопуловка для электроснабжения жилого дома, расположенного по ул. Хлебникова, д.10, с. Тулугановка, Наримановский р-н, Астраханская обл. (ориентировочная протяженность ЛЭП-0,4 кВ - 0,29 км)</t>
  </si>
  <si>
    <t>Строительство ВЛИ-0,38 кВ от ближайшей опоры ВЛ-0,4 кВ Л-1 КТП-512 ф.24 ПС 110/10 кВ Икряное для электроснабжения Земельного участка для ИЖС по ул.Южная, д.12, с. Икряное, Икрянинский р-н, Астраханская обл. (ориентировочная протяженность - 0, 040 км)</t>
  </si>
  <si>
    <t>Установка однофазных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Центральном РЭС (2022 год)(количество приборов учета - 86 шт)</t>
  </si>
  <si>
    <t>Установка однофазных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Икрянинском РЭС (2022 год)(количество приборов учета - 11 шт)</t>
  </si>
  <si>
    <t>Установка однофазных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Харабалинском РЭС (2022 год)(количество приборов учета - 23 шт)</t>
  </si>
  <si>
    <t>Строительство ВЛИ-0,38 кВ от ближайшей опоры ВЛ-0,4 кВ Л-2 КТП-364, ф.7 ПС 110/10 кВ Красный Яр для электроснабжения жилых домов по ул.Заречная, д.11А, д.11Б, с.Подчалык, Красноярский р-н, Астраханская обл. (ориентировочная протяженность – 0,07 км)</t>
  </si>
  <si>
    <t>Строительство ВЛИ-0,38 кВ от ближайшей опоры ВЛ-0,4 кВ КТП-214 ф.10 ПС 110/10 кВ Камызяк для электроснабжения нежилого помещения по ул. Ульянова, д. 6, г. Камызяк, Камызякский р-н, Астраханская обл. (ориентировочная протяженность - 0,12 км)</t>
  </si>
  <si>
    <t>Строительство ВЛИ-0,38 кВ от опоры № 4 Л-2 ВЛ-0,4 кВ ТП- 15 ф.11 ПС 35/10 кВ Зеленга для электроснабжения жилого дома по ул. Набережная, д.1, с. Маково, Володарский р-н, Астраханская обл.» (ориентировочная протяженность – 0,712 км)</t>
  </si>
  <si>
    <t>Строительство ВЛИ-0,38 кВ от ближайшей опоры ВЛ-0,4 кВ КТП-790 ф.15 ПС 110/10 кВ Новинская для электроснабжения жилого дома по ул. Восточная, д.2, с. Караульное, Камызякский р-н, Астраханская обл.</t>
  </si>
  <si>
    <t>Строительство ЛЭП-0,4 кВ от РУ-0,4 кВ ТП 929 ф. 33 ПС 110/6 кВ Восточная для электроснабжения гаража, расположенного по адресу: проезд Николая Островского, д.3б, Гаражный кооператив №88, блок 1, бокс 8, г. Астрахань, Астраханская обл., Российская Федерация (ориентировочная протяженность ЛЭП - 0,4 кВ - 0,150 км; КЛ-0,4 кВ - 0,030 км; ВЛИ-0,38 кВ - 120 км)</t>
  </si>
  <si>
    <t>Строительство ВЛ-10 кВ, ВЛИ-0,38 кВ и установка ТП-10/0,4 кВ, ф. 5 ПС 35/10 кВ Марфино для электроснабжения сельскохозяйственных производств, расположенных в границах землепользования колхоза «Победа» на участках: уч. б/н (к/н: 30:02:150501:10), уч. б/н (к/н: 30:02:150501:13), уч. б/н (к/н 30:02:150501:7), уч. б/н (к/н: 30:02:150501:6), Володарский р-н. Астраханская обл. (ориентировочная протяженность ВЛ-10 кВ – 0,14 км, ВЛИ-0,38 кВ – 0,86 км, ориентировочная мощность – 0,1 МВА)</t>
  </si>
  <si>
    <t>Строительство ВЛ-10 кВ, ВЛИ-0,38 кВ и установка ТП-10/0,4 кВ ф.14 ПС 110/35/10 кВ Володаровка для электроснабжения личного подсобного хозяйства, расположенного в 1000 м севернее с.Цветное, вдоль р.Сарбай, к/н 30:02:220501:1258, Володарский р-н, Астраханская обл. (ориентировочная протяженность ВЛ-10 кВ – 0,3 км, ориентировочная протяженность ВЛИ-0,38 кВ - 0,015 км, ориентировочная мощность – 0,025 МВА)</t>
  </si>
  <si>
    <t>Строительство ЛЭП-0,4 кВ от ближайшей опоры ВЛ-0,4 кВ ТП 493, ф.35 ПС 110/10 кВ Фунтово для электроснабжения жилого дома, расположенного по адресу: ул. Камала, д.3б, с. Осыпной Бугор, Приволжский р-н, Астраханская обл. (ориентировочная протяженность ЛЭП-0,4 кВ - 0,11 км)</t>
  </si>
  <si>
    <t>Строительство ЛЭП-0,4 кВ от РУ-0,4 кВ ТП-539/160 кВА ф. 5 ПС 35/10 кВ Бирюковка для электроснабжения жилого дома по ул. Молодежная, д. 13а, с. Бирюковка, Приволжский р-н, Астраханская обл. (ориентировочная протяженность – 0,07 км)</t>
  </si>
  <si>
    <t>Строительство ВЛ-10 кВ, ВЛИ-0,38 кВ и установка ТП-10/0,4 кВ, ф.3 ПС 110/10 кВ Енотаевка для электроснабжения объекта животноводства, расположенного в 5,5 км юго-западнее с.Енотаевка, Енотаевский р-н, Астраханская обл. (ориентировочная протяженность ВЛ-10 кВ – 3,1 км + 3,1 км третья фаза, ориентировочная протяженность ВЛИ-0,38 кВ – 0,01 км,ориентировочная мощность – 0,025 МВА)</t>
  </si>
  <si>
    <t>Строительство ВЛИ-0,4 кВ от ближайшей опоры №22 ВЛ-0,4 кВ ТП 735 ф. №607 ПС 110/10-6 кВ Царевская для электроснабжения жилого дома, расположенного по адресу: ул. Заводская/ пер. 3-й Заводской, (30:12:030041:974), г. Астрахань», (ориентировочная протяженность - 0,075 км)</t>
  </si>
  <si>
    <t>Строительство ВЛИ-0,38 кВ от ближайшей опоры ВЛ-0,4 кВ ТП-8-1 ф.12 ПС 110/10-10 кВ Заводская для электроснабжения жилого дома по пер.Дорожный, д.13, г.Нариманов, Наримановский район, Астраханская обл. (ориентировочная протяженность – 0,15 км)</t>
  </si>
  <si>
    <t>Строительство ЛЭП-0,4 кВ от ближайшей опоры ВЛ-0,4 кВ ТП 576/400 кВА, ф.611 ПС 110/10-6 кВ Городская для электроснабжения жилых домов, расположенных по ул. Куйбышева, д.26, 28, 32, с. Три Протока, Приволжский р-н, Астраханская обл. (ориентировочная протяженность ЛЭП-0,4 кВ - 0,21 км)</t>
  </si>
  <si>
    <t>Строительство ЛЭП-0,4 кВ от опоры проектируемой ВЛ-0,4 кВ ТП 668/250 кВА, ф. №7 ПС 110/6 кВ Водозабор для электроснабжения жилого дома, расположенного по ул. Весенняя, д. 6, п. Караагаш, Приволжский р-н, Астраханская обл. (ориентировочная протяженность ЛЭП-0,4 кВ – 0,08 км)</t>
  </si>
  <si>
    <t>Строительство ВЛИ-0,4 кВ от РУ-0,4 кВ ТП 537 ф.№10 ПС 110/6 кВ Судостроительная для электроснабжения жилого дома, расположенного по адресу: ул. Аэропортовское шоссе, 51, г. Астрахань (ориентировочная протяженность - 0,12 км)</t>
  </si>
  <si>
    <t>Строительство ЛЭП-0,4 кВ от РУ-0,4 кВ ТП 806 ф. 105, ф. 414 ПС 110/35/6 кВ Трикотажная, для электроснабжения БСС 50158 Генерала Герасименко 1а, расположенного по адресу: ул. Генерала Герасименко, д. 1а, г. Астрахань (ориентировочная протяженность ЛЭП - 0,290 км: КЛ-0,4 кВ – 0,030 км; ВЛИ-0,38 кВ - 0,260 км)</t>
  </si>
  <si>
    <t>Строительство ВЛИ-0,38 кВ от ближайшей опоры ВЛ-0,4 кВ КТП-214 ф.10 ПС 110/10 кВ Камызяк для электроснабжения жилого дома по ул. Мелиоративная, д.22, г. Камызяк, Камызякский р-н, Астраханская обл.</t>
  </si>
  <si>
    <t>Строительство ВЛИ-0,38 кВ от ближайшей опоры ВЛ-0,4 кВ Л-1 КТП-539/100кВА  ф. 5 ПС Ленино для электроснабжения шиномонтажа расположенного по адресу:  Астраханская область, Енотаевский район в 850м западнее АЗС Лукойл (ориентировочная протяженность - 0,18 км)</t>
  </si>
  <si>
    <t>Строительство ВЛИ-0,38 кВ от ближайшей опоры ВЛ-0,4 кВ Л-3 КТП-7 ф.17 ПС 110/35/10 кВ Сасыколи для электроснабжения магазина по ул.1 Мая, д.1а, с.Сасыколи, Харабалинский р-н, Астраханская обл. (ориентировочная протяженность – 0,044 км)</t>
  </si>
  <si>
    <t>Установка трехфазных приборов учета ээ в соостветствии с ФЗ РФ от 27.12.2018. №522-ФЗ по договорам ТП в ЧерноярскомРЭС 2022 АЭ/023/ВН-336 от 29.12</t>
  </si>
  <si>
    <t>Строительство ВЛИ-0,38 кВ от опоры № 5, Л2, ВЛИ-0,38 кВ КТП 1375 ф. 8 ПС 110/10-6 кВ Резиновая для электроснабжения земельного участка, расположенного по адресу: ул. Лунная, д. 6, Трусовский р-н, г. Астрахань. (ориентировочная протяженность - 0,08 км)</t>
  </si>
  <si>
    <t>Строительство ВЛИ-0,4 кВ от ближайшей опоры Л-1 ВЛИ-0,4 кВ КТП 1398 ф. 9 ПС 35/6 кВ Трусовская, для электроснабжения садового дома, расположенного по адресу: содово-огородное общество «Здоровье», д. 86, г. Астрахань (ориентировочная протяженность - 0,03 км)</t>
  </si>
  <si>
    <t>Строительство ЛЭП-0,4 кВ от РУ-0,4 кВ ТП 503 ф.16 ПС 35/6 кВ Кировская для электроснабжения жилых домов и квартиры, расположенных по адресу: ул. Покровская роща, д. 9, кв. 1, кв. 2, кв. 3, Кировский р-н, г. Астрахань (ориентировочная протяженность ЛЭП-0,4 кВ - 0,14 км: КЛ-0,4 кВ – 0,03 км, ВЛИ-0,4 кВ – 0,11 км)</t>
  </si>
  <si>
    <t>Строительство ВЛИ-0,38 кВ от опоры №12/4 ВЛИ-0,38 кВ ТП 1465 ф.52 ПС 110/6 кВ Судостроительная для электроснабжения садовых домов, расположенных в с/т Пилот Астраханского объединенного авиаотряда, участок №62, участок №63, участок №51, участок №116, участок №115, участок 82, Советский р-н, г. Астрахань (ориентировочная протяженность - 0,790 км)</t>
  </si>
  <si>
    <t>Строительство ВЛИ-0,38 кВ от проектируемой опоры ВЛИ-0,38 кВ проектируемой ТП 6/0,4 кВ ф. 52 ПС 110/6 кВ Судостроительная для электроснабжения садовых домов, расположенных по адресу: уч. 287 и уч. 294, с/т Декоратор-2, расположенное по ул. Адмирала Нахимова, Советский р-н, г. Астрахань (ориентировочная протяженность - 0,350 км)</t>
  </si>
  <si>
    <t>Строительство ВЛИ-0,4 кВ от ближайшей опоры ВЛИ-0,4 кВ ТП 423 ф.5 ПС 35/6 кВ Кировская для электроснабжения жилого дома, расположенного по адресу: ул. Казалинская, Ленинский р-н, г. Астрахань (ориентировочная протяженность - 0,16 км)</t>
  </si>
  <si>
    <t>Строительство ВЛИ-0,4 кВ от ближайшей опоры ВЛ-0,4 кВ КТП 866 ф. № 7 ПС 110/35/10 кВ Первомайская для электроснабжения садового дома, расположенного по адресу: пер. 14-й Берёзовый, 12, Ленинский район, г. Астрахань» (ориентировочная протяженность - 0,3 км)</t>
  </si>
  <si>
    <t>Строительство ЛЭП-0,4 кВ от РУ-0,4 кВ ТП 1511 ф. 10 ПС 110/6 кВ Судостроительная для электроснабжения садового дома, расположенного по адресу: с/т Авиатор Астраханского Авиаотряда, ряд 1 уч. 30, Советский р-н, г.Астрахань (ориентировочная протяженность ЛЭП - 0,4 кВ - 0,470 км КЛ-0,4 кВ – 0,030 км; ВЛИ-0,38 кВ - 0,440 км)</t>
  </si>
  <si>
    <t>Строительство ВЛИ-0,38 кВ от ближайшей опоры ВЛ-0,4 кВ ТП-631/25 кВА, ф.35 ПС 110/10 кВ Фунтово для электроснабжения садового дома, расположенного в сдт. «Вымпел» при ОКСС УС УВД, к/н 30:09:100401:492, Приволжский р-н, Астраханская обл. (ориентировочная протяженность – 0,21 км)</t>
  </si>
  <si>
    <t>Строительство ЛЭП-0,4 кВ от ближайшей опоры ВЛ-0,4 кВ ТП-837/63 кВА, ф. 14 ПС 110/35/10 кВ ЦРП для электроснабжения жилого дома в С/Т «Медик» при Центральной Бассейновой больнице ЦВВБ, д. 93, Приволжский р-н, Астраханская обл. (ориентировочная протяженность– 0,29 км)</t>
  </si>
  <si>
    <t>ВЛ-10 кВ, ВЛИ-0,38 кВ и установка ТП-10/0,4 кВ, ф.21 ПС 110/10 кВ Енотаевка эсн объекта животноводства, в 8,3 км север-западнее с.Восток</t>
  </si>
  <si>
    <t>ВЛИ-0,38 кВ от проектируемой опоры ВЛИ-0,38 кВ ТП 1758 ф.10 ПС 110/6 кВ Судостроительная для эсн садового дома,в с/т Юный техник, уч.70, г. Астрахань</t>
  </si>
  <si>
    <t>Строительство ВЛИ-0,38 кВ от опоры №10 ВЛИ-0,4 кВ КТП-741/100 кВА Л-1 ф. 23 ПС 35/6 кВ Октябрьская для электроснабжения жилого дома по ул. Вольная, д.90, с. Старокучергановка, Наримановский р-н, Астраханская обл.» (ориентировочная протяженность - 0,110 км)</t>
  </si>
  <si>
    <t>ВЛИ-0,4 кВ от ближ опоры ВЛИ-0,4 кВ ТП 1758 ф. 10 ПС 110/6 кВ Судостроительная для эсн садового дома,СТ Иерсения уч.46, Советский район, г. Астрахань</t>
  </si>
  <si>
    <t>ВЛИ-0,4 кВ от РУ-0,4 кВ ТП537 ф.№10 ПС110/6 кВ Судостроительная для эсн жилого дома,по адресу: ул. Царевская, д. 57а,Советский р-н, г. Астрахань</t>
  </si>
  <si>
    <t>Строительство ЛЭП-0,4 кВ от ближайшей опоры ВЛИ-0,4 кВ ТП 1492 ф. № 4 ПС 110/35/10 кВ ЦРП для электроснабжения жилых домов, расположенных по адресу: пер. 3-й Началовский, участок №22, 24, Кировский р-н, г. Астрахань», (ориентировочная протяженность ВЛИ-0,4 кВ - 0,07 км). ВЛИ-0,4кВ от ближ опорыВЛИ-0,4кВ ТП1492 ф.4 ПС110/35/10кВ ЦРП для элсн жилого дома(стройплощадка) по адресу пер 3-Началовский участок №22 Кировский рн</t>
  </si>
  <si>
    <t>Строительство ВЛИ-0,4 кВ от ближайшей опоры ВЛ-0,4 кВ ТП 1492 ф. №4 ПС 110/35/10 кВ ЦРП для элексн жилого дома,по адресу: ул.Финиковая,д.22,г. Астраха</t>
  </si>
  <si>
    <t>Строительство ВЛИ-0,4 кВ от РУ-0,4 кВ ТП 1712 ф.18 ПС 35/6 кВ ЖБК для электроснабжения автомастерской, расположенной по адресу: ул. Рыбинская, д. 15 «а», литер А, г. Астрахань (ориентировочная протяженность - 0,035 км)</t>
  </si>
  <si>
    <t>Строительство ВЛИ-0,38 кВ от ближайшей опоры ВЛ-0,4 кВ Л-7 II с.ш. ЦРП/2*400 кВА ф. №38 ПС 220/110/35/6 кВ Владимировка для электроснабжения жилого дома (стройплощадка), расположенного по ул.Шубина (к/н 30:01:150205:696), г.Ахтубинск, Ахтубинский р-н, Астраханская обл. (ориентировочная протяженность 0,08 км)</t>
  </si>
  <si>
    <t>Строительство ВЛИ-0,38 кВ от ближайшей опоры ВЛ-0,4 кВ Л-1 ГКТП-20 ф. 33 ПС 220/110/35/6 кВ Владимировка для электроснабжения жилого дома (стройплощадка) расположенного в Северном городке (к/н 30:01:150230:2322) г. Ахтубинск, Ахтубинский р-н, Астраханская обл.(ориентировочная протяженность 0,055 км)</t>
  </si>
  <si>
    <t>Строительство ВЛИ-0,38 кВ от ближайшей опоры ВЛ-0,4 кВ Л-1 ЗТП-39 ф. 25 ПС 110/6 кВ Ахтуба для электроснабжения гаража расположенного по ул. Подгорная, блок №1, уч.18 (к/н 30:01:150302:2324) г. Ахтубинск, Ахтубинский р-н, Астраханская обл. (ориентировочная протяженность 0,09 км)</t>
  </si>
  <si>
    <t>Строительство ВЛИ-0,4 кВ от опоры №10 Л-2 ВЛ-0,4 кВ ф. 7 КТП 1626 ПС 110/6 кВ Окрасочная для электроснабжения садового дома, расположенного по адресу: садово-огородное тов, «Полет», ул. Фруктовая, д. 39, Трусовский р-н, г. Астрахань», (ориентировочная протяженность - 0,06 км)</t>
  </si>
  <si>
    <t>Строительство ВЛ-0,4 кВ от опоры ВЛ-0,4 кВ ТП 361 ф.416 ПС 110/35/6 кВ Лесная-Новая для электроснабжения магазина, расположенного по адресу: ул. Прибрежная/ ул. Шахтинская, д. 72/12, г. Астрахань (ориентировочная протяженность - 0,082 км)</t>
  </si>
  <si>
    <t>Строительство ВЛИ-0,4 кВ от ближайшей опоры №2/3 Л-3 ВЛ-0,4 кВ КТП 1344 ф. 9 ПС 35/6 кВ Трусовская для электроснабжения жилого дома, расположенного в с/т Тарник, западнее военного городка, д. 47, Трусовский район, г. Астрахань. (ориентировочная протяженность - 0,045 км)</t>
  </si>
  <si>
    <t>Строительство ВЛИ-0,4 кВ от ближайшей опоры Л-1 ВЛИ-0,4 кВ КТП 1398 ф. 9 ПС 35/6 кВ Трусовская, для электроснабжения жилого дома, расположенного по адресу: с/т «Здоровье», д. 137, Трусовский район, Астрахань (ориентировочная протяженность - 0,054 км)</t>
  </si>
  <si>
    <t>Строительство ВЛИ-0,4 кВ от ближайшей опоры ВЛИ-0,4 кВКТП 1398 ф. 9 ПС 35/6 кВ Трусовская, для электроснабжения жилого дома, расположенного по адресу: тер. СНТ Полет, ул. Счастья, д. 3, Трусовский р-н, Астрахань (ориентировочная протяженность - 0,079 км)</t>
  </si>
  <si>
    <t>Строительство ВЛИ-0,38 кВ от ближайшей опоры ВЛ-0,4 кВ Л-4 ЗТП-1 ф. №1 ПС ЦРП ф.37 ПС 220/110/35/6 кВ Владимировка для электроснабжения жилого дома (стройплощадка) расположенного по ул. Шубина (к/н 30:01:150233:683) г. Ахтубинск, Ахтубинский р-н, Астраханская обл. (ориентировочная протяженность 0,06 км)</t>
  </si>
  <si>
    <t>Строительство ВЛИ-0,38 кВ от ближайшей опоры ВЛ-0,4 кВ Л-11 ТП-29 ф. 36 ПС 220/110/35/6 кВ Владимировка для электроснабжения магазина расположенного по ул. Черно-Иванова, 2 «а» (к/н 30:01:150101:20) г. Ахтубинск, Ахтубинский р-н, Астраханская обл.(ориентировочная протяженность 0,1 км)</t>
  </si>
  <si>
    <t>Строительство ВЛИ-0,38 кВ от проектируемой опоры ВЛИ-0,38 кВ проектируемой ТП ф. 10 ПС 110/6 кВ Судостроительная для электроснабжения жилого дома, расположенного по адресу: с/т «Металлист» завода Металлоконструкций, участок 25, Советский р-н, г. Астрахань (ориентировочная протяженность - 0,310 км)</t>
  </si>
  <si>
    <t>Строительство ВЛИ-0,4 кВ от ближайшей опоры ВЛИ-0,4 кВ ТП 1453 ф.2 ПС 35/6 кВ Кировская для электроснабжения жилой дом, расположенный по адресу: ул. Тихвинская, д. 7, Кировский район, г. Астрахань» (ориентировочная протяженность - 0,138 км),</t>
  </si>
  <si>
    <t>Строительство ЛЭП-0,4 кВ от опоры №1/8 ВЛ-0,4 кВ ТП 1505 ф. 52 ПС 110/6 кВ Судостроительная для электроснабжения земельного участка (под строительство жилого дома), расположенного по адресу: ул. 1-я Томатная, д. 12, Советский район, г. Астрахань,(ориентировочная протяженность - 0,06 км)</t>
  </si>
  <si>
    <t xml:space="preserve">Строительство ВЛИ-0,38 кВ от ближайшей опоры ВЛИ-0,38 кВ КТП 1371 ф.9 ПС 35/6 кВ Трусовская, для электроснабжения жилого дома, расположенного по адресу: ул. Геологическая, д. 73 В, с. Солянка, Наримановский район, г. Астрахань (ориентировочная протяженность - 0,327 км)Строительство ВЛИ-0,4 кВ от ближайшей опоры ВЛИ-0,4 кВ КТП 419 ф. 6 ПС 110/35/6 кВ Лесная для электроснабжения жилого дома, расположенного по адресу: ул. Геологическая, д. 73 в, с. Солянка, Наримановский район, г. Астрахань», (ориентировочная протяженность – 0,09 км) </t>
  </si>
  <si>
    <t>Строительство ЛЭП-0,4 кВ от РУ-0,4 кВ ТП-856/25 кВА, ф.35 ПС 110/10 кВ Фунтово для электроснабжения садового дома по ул. Виноградная, д. 40, п. Кирпичного завода №1, Приволжский р-н, Астраханская обл. (ориентировочная протяженность - 0,15 км)</t>
  </si>
  <si>
    <t>Строительство ЛЭП-0,4 кВ от проектируемой опоры ВЛ-0,4 кВ ТП-447/250 кВА, ф. 18 ПС 35/6 кВ Началово для электроснабжения жилых домов в пер.Уютный, д.1, д.3, с.Началово, Приволжский р-н, Астраханская обл. (ориентировочная протяженность – 0,18 км)</t>
  </si>
  <si>
    <t>Строительство ЛЭП-0,4 кВ от ближайшей опоры ВЛ-0,4 кВ ТП-104/400 кВА, РП-9 ВЛ-14, ф. 12,35 ПС 110/10 кВ Фунтово для электроснабжения жилого дома по ул. Яблоневая, д. 22, с. Осыпной Бугор, Приволжский р-н, Астраханская обл. (ориентировочная протяженность – 0,17 км)</t>
  </si>
  <si>
    <t>Строительство ЛЭП-0,4 кВ от ближайшей опоры ВЛ-0,4 кВ ТП-613/160 кВА ф. 12 ПС 110/10 кВ Фунтово для электроснабжения жилого дома по ул. Степана Разина, д. 39, п. Кирпичного завода №1, Приволжский р-н, Астраханская обл. (ориентировочная протяженность– 0,19 км)</t>
  </si>
  <si>
    <t>Строительство ЛЭП-0,4 кВ от ближайшей опоры ВЛ-0,4 кВ ТП 802/40 кВА, ВЛ-7 РП-Растопуловка, ф.3,15 ПС 110/10 кВ Растопуловка для электроснабжения жилого дома, расположенного по ул. им. Кдрбая Искендерова, д.3, с. Растопуловка, Приволжский р-н, Астраханская обл. (ориентировочная протяженность ЛЭП-0,4 кВ - 0,14 км)</t>
  </si>
  <si>
    <t>Строительство ЛЭП-0,4 кВ от ближайшей опоры ВЛ-0,4 кВ ТП 118/400 кВА, ф.16 ПС 35/6 кВ Началово для электроснабжения жилого дома, расположенного по ул. Тельмана, д.14 Б, с. Началово, Приволжский р-н, Астраханская обл. (ориентировочная протяженность ЛЭП-0,4 кВ – 0,045 км)</t>
  </si>
  <si>
    <t>Строительство ВЛИ-0,38 кВ от ближайшей опоры ВЛ-0,4 кВ ТП-447/160 кВА, ф. 21 ПС 35/6 кВ Началово для электроснабжения жилого дома в мкр. Лесной, д. 32, с. Началово, Приволжский р-н, Астраханская обл. (ориентировочная протяженность – 0,09 км)</t>
  </si>
  <si>
    <t>Строительство ЛЭП-0,4 кВ от ближайшей опоры ВЛ-0,4 кВ ТП 345/250 кВА, ф.16 ПС 35/6 кВ Началово для электроснабжения жилого дома, расположенного по ул. Новостройки, д.5, с. Яманцуг, Приволжский р-н, Астраханская обл. (ориентировочная протяженность ЛЭП-0,4 кВ - 0,06 км)</t>
  </si>
  <si>
    <t>Строительство ЛЭП-0,4 кВ от ближайшей опоры ВЛ-0,4 кВ ТП-14/250 кВА, ВЛ-16, РП-2, ф. 12,35 ПС 110/10 кВ Фунтово для электроснабжения жилого дома в пер. Садовый, д. 19, с. Осыпной бугор, Приволжский р-н, Астраханская обл. (ориентировочная протяженность– 0,11 км)</t>
  </si>
  <si>
    <t>Строительство ЛЭП-0,4 кВ от ближайшей опоры ВЛ-0,4 кВ ТП 472/400 кВА, ВЛ-67 РП-2 ф.27 ПС 110/10 кВ Фунтово для электроснабжения жилых домов, расположенных по ул. Причальная, с. Карагали, Приволжский р-н, Астраханская обл. (ориентировочная протяженность ЛЭП-0,4 кВ - 0,18 км)</t>
  </si>
  <si>
    <t>Строительство ЛЭП-0,4 кВ от ближайшей опоры ВЛ-0,4 кВ ТП-837/63 кВА, ф. 14 ПС 110/35/10 кВ ЦРП для электроснабжения жилого дома в С/Т «Медик» при Центральной Бассейновой больнице НВВБ, д. 136, Приволжский р-н, Астраханская обл. (ориентировочная протяженность– 0,08 км)</t>
  </si>
  <si>
    <t>Строительство ЛЭП-0,4 кВ от ближайшей опоры опоры ВЛ-0,4 кВ ТП 834/25 кВА, ф.16 ПС 35/6 кВ Началово для электроснабжения земли населенных пунктов (ИЖС), расположенной в мкр. Дальний, 63, с. Началово, Приволжский р-н, Астраханская обл. (ориентировочная протяженность ЛЭП-0,4 кВ – 0,1 км)</t>
  </si>
  <si>
    <t>Строительство ЛЭП-0,4 кВ от опоры проектируемой ВЛ-0,4 кВ ТП 436/250 кВА, ф. 21 ПС 35/6 кВ Началово для электроснабжения жилого дома, расположенного по ул.Песчаная, д.19, с.Началово, Приволжский р-н, Астраханская обл. (ориентировочная протяженность ЛЭП-0,4 кВ – 0,41 км)</t>
  </si>
  <si>
    <t>Строительство ЛЭП-0,4 кВ от проектируемой опоры ВЛ-0,4 кВ проектируемой ТП-6/0,4 кВ, ф.21 ПС 35/6 кВ Началово для электроснабжения жилых домов, расположенных в мкр. 3-й Южный, з/у.47, д.48, с. Началово, Приволжский р-н, Астраханская обл. (ориентировочная протяженность ЛЭП-0,4 кВ - 0,08км)</t>
  </si>
  <si>
    <t>Строительство ЛЭП-0,4 кВ от ближайшей опоры ВЛ-0,4 кВ ТП-200/400 кВА, ф. 22 ПС 35/6 кВ Началово для электроснабжения жилого дома в СДТ «Ветерок», д. 20, Приволжский р-н, Астраханская обл. (ориентировочная протяженность ЛЭП-0,4 кВ – 0,090 км)</t>
  </si>
  <si>
    <t>Строительство ЛЭП-0,4 кВ от ближайшей опоры ВЛ-0,4 кВ ТП 665/160 кВА, ф.7 ПС 110/6 кВ ВОС для электроснабжения жилого дома, расположенного по адресу: ул. им. П.В. Игнатова, д.84, с. Растопуловка, Приволжский р-н, Астраханская обл. (ориентировочная протяженность ЛЭП-0,4 кВ - 0,04 км)</t>
  </si>
  <si>
    <t>Строительство ЛЭП-0,4 кВ от ближайшей опоры ВЛ-0,4 кВ ТП-834/25 кВА ф. 16 ПС 35/6 кВ Началово для электроснабжения жилого дома в мкр. Дальний, д. 50, с. Началово, Приволжский р-н, Астраханская обл. (ориентировочная протяженность– 0,09 км)</t>
  </si>
  <si>
    <t>Строительство ЛЭП-0,4 кВ от РУ-0,4 кВ ТП 537/160 кВА, ф.16 ПС 35/10 кВ Бирюковка для электроснабжения жилого дома, расположенного по ул. Совхозная, 34, с. Бирюковка, Приволжский р-н, Астраханская обл. (ориентировочная протяженность ЛЭП-0,4 кВ - 0,7 км)</t>
  </si>
  <si>
    <t>Строительство ЛЭП-0,4 кВ от ближайшей опоры ВЛ-0,4 кВ ТП-27/100 кВА, РП-9 ВЛ-16, ф. 12,35 ПС 110/10 кВ Фунтово для электроснабжения жилого дома по ул. Набережная, д. 14 «Б», с. Осыпной Бугор, Приволжский р-н, Астраханская обл. (ориентировочная протяженность ЛЭП-0,4 кВ – 0,12 км)</t>
  </si>
  <si>
    <t>Строительство ЛЭП-0,4 кВ от ближайшей опоры ВЛ-0,4 кВ ТП 112/100 кВА, ф.17 ПС 35/6 кВ Началово для электроснабжения жилого дома, расположенного по ул. Южная, д.1 В, с.Три Протока, Приволжский р-н, Астраханская обл. (ориентировочная протяженность ЛЭП-0,4 кВ – 0,18 км)</t>
  </si>
  <si>
    <t>Строительство ЛЭП-0,4 кВ от проектируемой опоры ВЛ-0,4 кВ ТП-741/160 кВА, ф. 20 ПС 35/6 кВ Началово для электроснабжения жилого дома по ул. Ф. Достоевского, з/у 4, с. Началово, Приволжский р-н, Астраханская обл. (ориентировочная протяженность – 0,04 км)</t>
  </si>
  <si>
    <t>Строительство ЛЭП-0,4 кВ от опоры проектируемой ВЛ-0,4 кВ ТП 202/100 кВА, ф.21 ПС 35/6 кВ Началово для электроснабжения жилого дома в мкр. 3-й Южный, д.3, с. Началово, Приволжский р-н, Астраханская обл. (ориентировочная протяженность ЛЭП-0,4 кВ – 0,025 км)</t>
  </si>
  <si>
    <t>Строительство ВЛИ-0,38 кВ от ближайшей опоры ВЛ-0,4 кВ Л-1 ТП-13-Р ф. 28 ПС 220/110/35/6 кВ Владимировка для электроснабжения магазина (стройплощадка) расположенного по ул. Добролюбова, з/у 24а (к/н 30:01:150232:472) г. Ахтубинск, Ахтубинский р-н, Астраханская обл.(ориентировочная протяженность 0,07 км)</t>
  </si>
  <si>
    <t>Строительство ВЛИ-0,4 кВ от ближайшей опоры ВЛ-0,4 кВ Л-4 ЗТП-5 ф. 2 ПС ЦРП ф. 38 ПС 220/110/35/6 кВ Владимировка для электроснабжения жилого дома (стройплощадка) расположенного по ул. Фрунзе, (к/н 30:01:150234:841) г. Ахтубинск, Ахтубинский р-н, Астраханская обл. (ориентировочная протяженность 0,07 км)</t>
  </si>
  <si>
    <t>Строительство ЛЭП-0,4 кВ от РУ-0,4 кВ ТП-833/40 ф. 16 ПС 35/6 кВ Началово для электроснабжения жилого дома, расположенного по ул. Фермерская, д. 1, с. Началово, Приволжский р-н, Астраханская обл. (ориентировочная протяженность -0,12 км)</t>
  </si>
  <si>
    <t>Строительство ВЛ-6 кВ, ЛЭП-0,4 кВ и установка ТП-6/0,4 кВ, ф. 9 ПС 35/6 кВ Трусовская для электроснабжения жилых домов, расположенных по адресам: с. Солянка, ул. Лазурная: д. 11, д. 21, д. 25; ул. Ясная, д. 4, д. 24; пер. Васильковый, д. 5; ул. Сиреневая, д. 5; ул. Солнечная, д. 8, Наримановский район, г. Астрахань» (ориентировочная протяженность ВЛЗ-6 кВ – 0,530 км, ЛЭП-0,4 кВ - 0,965 км: КЛ-0,4 кВ – 4 х 0,02 км, ВЛИ-0,38 кВ – 0,885 км; ориентировочная мощность – 0,4 МВА)</t>
  </si>
  <si>
    <t xml:space="preserve">Строительство ВЛИ-0,4 кВ от РУ-0,4 кВ КТП 1633 ф.9 ПС 35/6 кВ Трусовская для электроснабжения жилого дома, расположенного по адресу: с. Солянка, ул. 3-я Пригородная, д. 11 «а», Наримановский район, г. Астрахань» (ориентировочная протяженность: 0,55 км) Строительство ВЛИ-0,4 кВ от ближайшей опоры ВЛИ-0,4 кВ КТП 1633 ф. № 9 ПС 35/6 кВ Трусовская для электроснабжения жилых домов, расположенных по адресу: ул. 3-я Пригородная, д. 5, д. 5 «а», д. 5 «б», д. 9, д. 11 «а», д. 12, д. 14, д. 14 «а», д. 16 «в», д. 18, д. 20, д. 20 «а», д. 20 «б», с. Солянка, Наримановский район, г. Астрахань», (ориентировочная протяженность - 0,41 км)
</t>
  </si>
  <si>
    <t>Строительство ВЛ-10 кВ, ВЛИ-0,38 кВ и установка ТП-10/0,4 кВ,ф.17 ПС 110/10 кВ Новинская для электроснабжения земельных участков (к/н 30:05:200107:171, 30:05:200107:172), расположенного в границах МО «Поселок Кировский», между базой отдыха «Прокоста» и ериком «Дуленский», Камызякский р-н, Астраханская обл. (ориентировочная протяженность ВЛ-10 кВ – 4,5 км, ориентировочная протяженность ВЛИ-0,38 кВ – 0,05 км, ориентировочная мощность – 0,04 МВА)</t>
  </si>
  <si>
    <t>Строительство ВЛИ-0,4 кВ от ближайшей опоры ВЛ-0,4 кВ ТП 510 ф.№13 ПС 110/6 кВ Судостроительная для электроснабжения гаража, расположенного по адресу: ул. Ульянова, д. 58а, г. Астрахань (ориентировочная протяженность - 0,045 км)</t>
  </si>
  <si>
    <t>Строительство ВЛИ-0,4 кВ от ближайшей опоры № 8 ВЛ-0,4 кВ ТП 1550 ф. № 621 ПС 110/10-6 кВ Южная для электроснабжения садовых домов, расположенных в с/т «Плодкультура», по Набережной р. Царев, участок №8, участок №9, переулок 1-й Щегловый, участок 22, г. Астрахань (ориентировочная протяженность - 0,12 км)</t>
  </si>
  <si>
    <t>Строительство ЛЭП-6 кВ, ЛЭП-0,4 кВ и установка ТП-6/0,4 кВ ф.3 ПС 35/6 кВ Началово для электроснабжения садовых домов расположенных в с/т «Орбита» УД-249/2 УВД, уч. 1,4 и 30, Приволжский р-н, Астраханская обл. (ориентировочная протяженность ЛЭП-6 кВ – 0,59 км, ориентировочная протяженность ЛЭП-0,4 кВ – 0,77 км, ориентировочная мощность – 0,1 МВА)</t>
  </si>
  <si>
    <t>Строительство ЛЭП-0,4 кВ от ближайшей опоры ВЛ-0,4 кВ ТП-772/25 кВА ф. 17 ПС 35/6 кВ Началово для электроснабжения жилого дома по ул. им. В. Хабаровой, д. 3А, п. Новый Кутум, Приволжский р-н, Астраханская обл. (ориентировочная протяженность– 0,16 км)</t>
  </si>
  <si>
    <t>Строительство ЛЭП-0,4 кВ от РУ-0,4 кВ проектируемой ТП 6/0,4 кВА, ф.3 ПС 35/6 кВ Началово для электроснабжения земель сельскохозяйственного использования, расположенных в сельском поселении Началовский сельсовет, в 30 м южнее границы с. Началово, с левой стороны в 130 м от автодороги Астрахань-Три Протока, Приволжский р-н, Астраханская обл. (ориентировочная протяженность ЛЭП-0,4 кВ - 0,09 км)</t>
  </si>
  <si>
    <t>Строительство ВЛИ-0,38 кВ от ближайшей опоры ВЛ-0,4 кВ ТП-667 ф.7 ПС 110/6 кВ Водозабор для электроснабжения жилого дома по ул.Огородная, д.3, п.Карагааш, Приволжский р-н, Астраханская обл. (ориентировочная протяженность - 0,105 км)</t>
  </si>
  <si>
    <t>Строительство ВЛ-10 кВ,ВЛИ-0,38 кВ и установка ТП-10/0,4 кВ, ф.46 ПС 110/10 кВ Кири-Кили для электроснабжения жилого дома по ул. 2-я Краматорская д. № 20, Ленинский р-н, г. Астрахань, Астраханская область. (ориентировочная протяженность ВЛ-10 кВ – 1,9 км, ВЛИ-0,38 кВ – 0,03 км, ориентировочная мощность – 0,025 МВА)</t>
  </si>
  <si>
    <t>Строительство ЛЭП-0,4 кВ от ближайшей опоры ВЛ-0,4 кВ ТП 779/160 кВА, ф. 18 ПС 35/6 кВ Началово для электроснабжения жилого дома, расположенного в мкр.Садовый, д. б/н, с.Началово, Приволжский р-н, Астраханская обл. (ориентировочная протяженность ЛЭП-0,4 кВ – 0,04 км)</t>
  </si>
  <si>
    <t>Строительство ЛЭП-0,4 кВ от ближайшей опоры ВЛ-0,4 кВ ТП 43/100 кВА, ВЛ-41 РП-1, ф.24 ПС 110/10 кВ Фунтово для электроснабжения жилого дома, расположенного по ул. Куйбышева, д.31, с.Атал, Приволжский р-н, Астраханская обл. (ориентировочная протяженность ЛЭП-0,4 кВ – 0,055 км)</t>
  </si>
  <si>
    <t>Строительство ЛЭП-0,4 кВ от ближайшей опоры ВЛ-0,4 кВ ТП 69/400 кВА, ВЛ-92 РП-6 Береговая, ф.5 ПС 110/10 кВ Николо-Комаровка для электроснабжения жилого дома и земельного участка для ИЖС, расположенных по ул. Центральная д.14,16, п. Придорожный, Приволжский р-н, Астраханская обл. (ориентировочная протяженность ЛЭП-0,4 кВ - 0,1 км)</t>
  </si>
  <si>
    <t>Строительство ЛЭП-0,4 кВ от ближайшей опоры ВЛ-0,4 кВ ТП-340/63 кВА ф. 16 ПС 35/6 кВ Началово для электроснабжения жилого дома по ул. Кедровая, д. 19, с. Началово, Приволжский р-н, Астраханская обл. (ориентировочная протяженность– 0,150 км)</t>
  </si>
  <si>
    <t>Строительство ЛЭП-0,4 кВ от ближайшей опоры ВЛ-0,4 кВ ТП 330/100 кВА, РП-6 ВЛ-82 ф.5,10 ПС 110/10 кВ Николо-Комаровка для электроснабжения жилого дома, расположенного по ул. Тополиная, д.13 «А», п. Ассадулаево, Приволжский р-н, Астраханская обл. (ориентировочная протяженность ЛЭП-0,4 кВ - 0,2 км)</t>
  </si>
  <si>
    <t>Строительство ЛЭП-0,4 кВ от ближайшей опоры ВЛ-0,4 кВ ТП-198/160 кВА, ф. 17 ПС 35/6 кВ Началово для электроснабжения садового дома в С/Т «Электрик-2», АЭС, с/у №142, с. Три Протока, Приволжский р-н, Астраханская обл. (ориентировочная протяженность – 0,11 км)</t>
  </si>
  <si>
    <t>Строительство ЛЭП-0,4 кВ от ближайшей опоры ВЛ-0,4 кВ ТП 436/250 кВА, ф.21 ПС 35/6 кВ Началово для электроснабжения жилого дома, расположенного по ул. Радужная, д.8, с. Началово, Приволжский р-н, Астраханская обл. (ориентировочная протяженность ЛЭП-0,4 кВ - 0,24 км)</t>
  </si>
  <si>
    <t>Строительство ВЛИ-0,4 кВ от ближайшей опоры ВЛ-0,4 Кв ТП 1633 ф.№9 ПС 35/6 кВ Трусовская для электроснабжения жилого дома, расположенного по адресу: ул. 2-я Пригородная, д. 1 с. Солянка, Наримановский район, г. Астрахань», (ориентировочная протяженность - 0,12 км)</t>
  </si>
  <si>
    <t>Строительство ВЛИ-0,4 кВ от ближайшей опоры ВЛ-0,4 кВ ТП 181 ф. 7 ПС 35/6 кВ Интернациональная для электроснабжения садового дома, расположенного по адресу: С/Т «Берёзка», д. 7, Трусовский р-н, г. Астрахань (ориентировочная протяженность - 0,335 км)</t>
  </si>
  <si>
    <t>Строительство ВЛИ-0,4 кВ от ближайшей опоры ВЛИ-0,4 кВ ТП 1353 ф.6 ПС 110/35/6 кВ Лесная для электроснабжения жилого дома, расположенного по адресу: с. Солянка, ул. Белозерская, д. 40, Наримановский р-н, г. Астрахань (ориентировочная протяженность - 0,06 км)</t>
  </si>
  <si>
    <t>Строительство ВЛ-0,4 кВ от опоры ВЛ-0,4 кВ ТП 118 ф.9 ПС 35/6 кВ Трусовская для электроснабжения малоэтажной жилой застройки, расположенной по адресу: ул. 4-я Керченская, д. 28, г. Астрахань» (ориентировочная протяженность - 0,19 км)</t>
  </si>
  <si>
    <t>Строительство ВЛИ-0,38 кВ от ближайшей опоры ВЛ-0,4 кВ КТП-401 ф.3 ПС 110/10 кВ Дружба для электроснабжения Жилого дома по ул. Советская, д.35, с. Раздор, Володарский р-н, Астраханская обл. (ориентировочная протяженность – 0,040 км)</t>
  </si>
  <si>
    <t>Строительство ВЛИ-0,38 кВ от ближайшей опоры ВЛИ-0,38 кВ ТП 553 ф. 2 ПС 35/6 кВ Кировская для электроснабжения садового дома, расположенного в с/т «Транспортник» расположенное вдоль трассы Астрахань-Началово, участок 16, г. Астрахань (ориентировочная протяженность - 0,200 км)</t>
  </si>
  <si>
    <t>Строительство ВЛИ-0,38 кВ от ближайшей опоры ВЛ-0,4 кВ Л-1 КТП-678 ф.15 ПС 35/10 кВ Заволжская для электроснабжения жилого дома, расположенного по ул.Зеленая д.4, с.Заволжское, Харабалинский р-н, Астраханская обл. (ориентировочная протяженность – 0,08 км)</t>
  </si>
  <si>
    <t>Строительство ВЛИ-0,38 кВ кВ от ближайшей опоры ВЛ-0,4 кВ ТП-516 РП-9 ВЛ-16 ф.12,35 ПС 110/10 кВ Фунтово для электроснабжения жилого дома, расположенного по ул.Кави Нажми, д.4А, с.Осыпной Бугор, Приволжский р-н, Астраханская обл. (ориентировочная протяженность ВЛИ-0,38 кВ - 0,08 км)</t>
  </si>
  <si>
    <t>Строительство ВЛИ-0,38 кВ от ближайшей опоры ВЛ-0,4 кВ ТП-764 ф.12 ПС 110/10 кВ Фунтово для электроснабжения жилого дома по ул.Виноградная, д.107, с.Осыпной Бугор, Приволжский р-н, Астраханская обл. (ориентировочная протяженность - 0,11 км)</t>
  </si>
  <si>
    <t>Строительство ЛЭП-0,4 кВ от ближайшей опоры ВЛ-0,4 кВ ТП 775/40 кВА, ф.5 ПС 110/35/6 кВ Евпраксино для электроснабжения земли населенных пунктов (поселений), расположенной по ул. Саратовская, 18, с. Килинчи, Приволжский р-н, Астраханская обл (ориентировочная протяженность ЛЭП-0,4 кВ – 0,2 км)</t>
  </si>
  <si>
    <t>Строительство ЛЭП-6 кВ, ЛЭП-0,4 кВ и установка ТП-6/0,4 кВ, ф. 611 ПС 110/10-6 кВ Городская для электроснабжения гаража в гаражном кооперативе №6 по ул. 2-я Гаражная/ул.1-я Гаражная, 2/1, Советский р-н, г. Астрахань (ориентировочная протяженность ЛЭП-6 кВ – 0,05 км, ориентировочная протяженность ЛЭП-0,4 кВ – 0,18 км, ориентировочная мощность – 0,025 МВА)</t>
  </si>
  <si>
    <t>Строительство ЛЭП-0,4 кВ от ближайшей опоры ВЛ-0,4 кВ ТП 175/160 кВА, ф.3 ПС 110/35/6 кВ Евпраксино для электроснабжения жилого дома, расположенного по ул. Трусова, д.23, с. Килинчи, Приволжский р-н, Астраханская обл (ориентировочная протяженность ЛЭП-0,4 кВ – 0,14 км)</t>
  </si>
  <si>
    <t>Строительство ВЛИ-0,4 кВ от ближайшей опоры ВЛИ-0,4 кВ КТП 1626 ф.7 ПС 110/6 кВ Окрасочная для электроснабжения жилого дома, расположенного по адресу: ул. Счастья, 127, г. Астрахань (ориентировочная протяженность - 0,371 км)</t>
  </si>
  <si>
    <t>Строительство ЛЭП-0,4 кВ от РУ-0,4 кВ КТП 1645 ф. № 9 ПС 35/6 кВ Трусовская для электроснабжения малоэтажных жилых застроек, расположенных по адресам: с. Солянка, ул. Победы: д. 6, д. 8, д. 12, д. 14, д. 16; ул. Беллы Ахмадулиной, уч. 3, Наримановский район, г. Астрахань, (ориентировочная протяженность ЛЭП-0,4 кВ - 0,43 км: КЛ-0,4 кВ – 0,06 км, ВЛИ-0,4 кВ – 0,37 км)</t>
  </si>
  <si>
    <t>Строительство ЛЭП-0,4 кВ от РУ-0,4 кВ КТП 1645 ф.9 ПС 35/6 кВ Трусовская для электроснабжения малоэтажных жилых застроек, расположенных по адресам: с. Солянка, ул. Волжская, д. 2; ул. Беллы Ахмадулиной, д. 5, д. 25; ул. Астраханская, д. 22, Наримановский район, г. Астрахань, (ориентировочная протяженность ЛЭП-0,4 кВ - 0,43 км: КЛ-0,4 кВ – 0,03 км, ВЛИ-0,4 кВ – 0,4 км)</t>
  </si>
  <si>
    <t>Строительство ВЛИ-0,4 кВ от ближайшей опоры №8 Л-1 ВЛИ-0,4 кВ ТП 679 ф.608 ПС 35/6 кВ Интернациональная для электроснабжения жилого дома, расположенного по адресу: пер. Астраханский, г. Астрахань (ориентировочная протяженность - 0,053 км)</t>
  </si>
  <si>
    <t>Строительство ЛЭП-0,4 кВ от ближайшей опоры ВЛ-0,4 кВ ТП-535/100 кВА, ф. 19 ПС 35/10 кВ Бирюковка для электроснабжения насосной станции на орошаемом участке «Овощевод», в 510 м севернее п. Кульпа, в 70 м по правой стороне автодороги Астрахань-Зеленга, п. Кульпа, Приволжский р-н, Астраханская обл. (ориентировочная протяженность ЛЭП-0,4 кВ – 0,18 км)</t>
  </si>
  <si>
    <t>Строительство ВЛИ-0,38 кВ от ближайшей опоры ВЛИ-0,38 кВ КТП 900 ф. 409 ПС 110/35/6 кВ Лесная-Новая для электроснабжения жилого дома, расположенного по адресу: тер. СНТ «Бумажник», д. 99, Трусовский район, г. Астрахань (ориентировочная протяженность - 0,075 км)</t>
  </si>
  <si>
    <t>Строительство ЛЭП-0,4 кВ от опоры ВЛ-0,4 кВ ф. 6 КТП 1355 ПС 110/35/6 кВ Лесная для электроснабжения личного подсобного хозяйства (30:08:110108:2415), расположенного юго-западнее земельного участка с кадастровым номером 30:08:110108:707, Наримановский район, с. Солянка, Астраханская обл.», (ориентировочная протяженность ВЛИ-0,4 кВ - 0,075 км)</t>
  </si>
  <si>
    <t>Строительство ВЛИ-0,38 кВ от ближайшей опоры ВЛИ-0,38 кВ КТП 1435 ф. 16 ПС 35/6 кВ Трусовская, для электроснабжения жилого дома, расположенного по адресу: ул. Проточная, д. 24 а, п. Пригородный, Наримановский р-н, г. Астрахань (ориентировочная протяженность - 0,085 км)</t>
  </si>
  <si>
    <t>Строительство ЛЭП-0,4 кВ от ближайшей опоры ВЛ-0,4 кВ ТП 122/100 кВА, ф.21 ПС 35/10 кВ Бирюковка для электроснабжения приусадебного земельного участка, расположенного по ул. Набережная, д.1Б, п. Ивановский, Приволжский р-н, Астраханская обл. (ориентировочная протяженность ЛЭП-0,4 кВ - 0,08 км)</t>
  </si>
  <si>
    <t>Строительство ЛЭП-0,4 кВ от ближайшей опоры ВЛ-0,4 кВ ТП 523, ф.22 ПС 35/6 кВ Началово для электроснабжения жилого дома, расположенного по адресу: с/т «Солнечный Мехколонны № 99 АО «Прикаспийэлектросетьстрой», уч.40, Приволжский р-н, Астраханская обл. (ориентировочная протяженность ЛЭП-0,4 кВ - 0,09 км)</t>
  </si>
  <si>
    <t>Строительство ЛЭП-0,4 кВ от ближайшей опоры ВЛ-0,4 кВ ТП-18/160 кВА, РП-9 ВЛ-13, ф. 12,35 ПС 110/10 кВ Фунтово для электроснабжения жилого дома по ул. Мира, д. 2, с. Осыпной бугор, Приволжский р-н, Астраханская обл. (ориентировочная протяженность – 0,11 км)</t>
  </si>
  <si>
    <t>Строительство ВЛИ-0,38 кВ от ближайшей опоры ВЛ-0,4 кВ ТП-708 ВЛ-7 РП-Растопуловка ф.3,15 ПС 110/10 кВ Растопуловка для электроснабжения жилого дома по ул.Мира, д.20, с.Растопуловка, Приволжский р-н, Астраханская обл. (ориентировочная протяженность - 0,12 км)</t>
  </si>
  <si>
    <t>Строительство ВЛИ-0,38 кВ от ближайшей опоры ВЛ-0,4 кВ ТП-520/250 кВА ф. 20 ПС 35/6 кВ Началово для электроснабжения жилого дома по ул. Родниковая, д. 25, с. Началово, Приволжский р-н, Астраханская обл. (ориентировочная протяженность– 0,27 км)</t>
  </si>
  <si>
    <t>Строительство ЛЭП-0,4 кВ от ближайшей опоры ВЛ-0,4 кВ ТП-420 ф.20 ПС 35/6 кВ Началово для электроснабжения жилого дома по ул. Октябрьская, д. 9а, с. Началово, Приволжский р-н, Астраханская обл. (ориентировочная протяженность ЛЭП-0,4 кВ – 0,06 км)</t>
  </si>
  <si>
    <t>Строительство ЛЭП-0,4 кВ от РУ-0,4 кВ ТП-58/400 кВА ВЛ-16, РП-9, ф.12,35 ПС 110/10 кВ Фунтово для электроснабжения жилого дома по ул. Горького, д. 1В, с. Осыпной Бугор, Приволжский р-н, Астраханская обл. (ориентировочная протяженность - 0,14 км)</t>
  </si>
  <si>
    <t>Строительство ЛЭП-0,4 кВ от ближайшей опоры ВЛ-0,4 кВ ТП-40/250 кВА ф. 9 ПС 110/10 кВ Фунтово для электроснабжения жилого дома по ул. Клубная, д. 1 Б, п. Кирпичного завода №1, Приволжский р-н, Астраханская обл. (ориентировочная протяженность– 0,08 км)</t>
  </si>
  <si>
    <t>Строительство ВЛИ-0,4 кВ от ближайшей опоры №9/8 ВЛИ-0,4 кВ ТП 1170 ф.23 ПС 110/6 кВ Судостроительная для электроснабжения жилого дома, расположенного по адресу: ул. Земляничная, д. 29б, г. Астрахань (ориентировочная протяженность - 0,04м)</t>
  </si>
  <si>
    <t>Строительство ВЛИ-0,38 кВ от ближайшей опоры ВЛИ-0,38 кВ ТП 493 ф. 621 ПС 110/6 кВ Южная, для электроснабжения садового дома, расположенного по адресу: с/т «Локомотив-1» в районе АТРЗ, участок 6, Советский р-н, г. Астрахань (ориентировочная протяженность - 0,030 км)</t>
  </si>
  <si>
    <t>Строительство ВЛИ-0,4 кВ от проектируемой опоры ВЛИ-0,4 кВ КТП 1633 ф.№9 ПС 35/6 кВ Трусовская, для электроснабжения жилого дома, расположенного по адресу: ул. 5-я Пригородная, д. 7 А, с. Солянка, Наримановский р-н, г. Астрахань», (ориентировочная протяженность ВЛИ-0,4 кВ - 0,03 км)</t>
  </si>
  <si>
    <t>Строительство ЛЭП-0,4 кВ от ближайшей опоры ВЛ-0,4 кВ ТП 117/100 кВА, ф.17 ПС 35/6 кВ Началово для электроснабжения жилого дома, расположенного по ул. Фрунзе, д.24 «г», с. Три Протока, Приволжский р-н, Астраханская обл. (ориентировочная протяженность ЛЭП-0,4 кВ - 0,045 км)</t>
  </si>
  <si>
    <t>Строительство ЛЭП-0,4 кВ от проектируемой опоры ВЛ-0,4 кВ проектируемой КТП-6/0,4 кВ, ф. 9 ПС 35/6 кВ Трусовская для электроснабжения жилого дома, расположенного по адресу: с. Солянка, ул. Сиреневая, д. 25, Наримановский район, г. Астрахань», (ориентировочная протяженность - 0,09 км)</t>
  </si>
  <si>
    <t>Строительство ВЛИ-0,4 кВ от ближайшей опоры №11 Л-4 ВЛ-0,4 кВ ТП 1359 ф. 3 ПС 35/6 кВ Октябрьская для электроснабжения жилого дома, расположенного по адресу: пер. 3-й Ильинский, д. 18, тер. СНТ Водник, г. Астрахань (ориентировочная протяженность - 0,06 км)</t>
  </si>
  <si>
    <t>Строительство ВЛИ-0,22 кВ от ближайшей опоры ВЛ-0,4 кВ ф. 9 КТП 1371 ПС 35/6 кВ Трусовская для электроснабжения личного подсобного хозяйства, расположенного по адресу: с. Солянка, севернее земельного участка с кадастровым номером 30:08:110107:684, Наримановский район, с. Солянка, Астраханская обл.», (ориентировочная протяженность - 0,035 км)</t>
  </si>
  <si>
    <t>Строительство ВЛИ-0,22 кВ от ближайшей опоры ВЛИ-0,38 кВ ТП 879 ф. 20 ПС 110/10-6 кВ Резиновая для электроснабжения передвижного комплекса видеофиксации нарушений ПДД «Арена», расположенного по адресу: Автомобильная дорога федерального значения Р-22, «Каспий» км 1379+458, Трусовский район, г. Астрахань (ориентировочная протяженность - 0,095 км)</t>
  </si>
  <si>
    <t>Строительство ВЛИ-0,38 кВ от ближайшей опоры ВЛИ-0,38 кВ ТП 178 ф. 5 ПС 35/6 кВ Трусовская для электроснабжения жилого дома, расположенного по адресу: пл. Нефтебазовская, д. 13, г. Астрахань (ориентировочная протяженность - 0,09 км)</t>
  </si>
  <si>
    <t>Строительство ВЛИ-0,38 кВ от проектируемой опоры ВЛИ-0,38 кВ КТП 1398 ф. 9 ПС 35/6 кВ Трусовская для электроснабжения садового дома, расположенного по адресу: уч. 147, ООО «Здоровье», Трусовский р-н, г. Астрахань, (к/н 30:12:042049:298), (ориентировочная протяженность - 0,075км)</t>
  </si>
  <si>
    <t>Строительство ВЛИ-0,38 кВ от существующей опоры №1/4 ВЛ-0,4 кВ ТП 178 ф.5 ПС 35/6 кВ Трусовская для электроснабжения магазина, расположенного по адресу: ул. Горенская / ул. Ногинская / пер. Электрический, д. 1/4/5, Трусовский р-н, г. Астрахань (ориентировочная протяженность - 0,09 км)</t>
  </si>
  <si>
    <t>Строительство ВЛИ-0,4 кВ от ближайшей опоры №5 Л-5 ВЛ-0,4 кВ ф. 19 ТП 120 ПС 35/6 кВ Трусовская для электроснабжения жилого дома, расположенного по адресу: ул. Медногорская, д. 114, г. Астрахань», (ориентировочная протяженность - 0,07 км)</t>
  </si>
  <si>
    <t>Строительство ВЛИ-0,4 кВ от ближайшей опоры ВЛИ-0,4 кВ КТП 361А ф. 5 ПС 110/10 кВ Промстройматериалы для электроснабжения жилого дома, расположенного по адресу: ул. Западная, д. 5 а, г. Астрахань (ориентировочная протяженность - 0,045 км)</t>
  </si>
  <si>
    <t>Строительство ВЛИ-0,4 кВ от ВЛ-0,4 кВ ТП 181 ф.7 ПС 35/6 кВ Интернациональная для электроснабжения садового дома, расположенного по адресу: в с/т Березка, расположенное в районе п. Орджоникидзе, участок 9, Трусовский р-н, г. Астрахань). (ориентировочная протяженность - 0,36 км)</t>
  </si>
  <si>
    <t>Строительство ВЛИ-0,4 кВ от опоры ВЛ-0,4 кВ ф. 5 КТП 883 ПС 110/10 кВ Промстройматериалы для электроснабжения магазина, расположенного по адресу: с. Солянка, (к/н 30:08:110108:2286), Наримановский р-н, г. Астрахань», (ориентировочная протяженность - 0,06 км)</t>
  </si>
  <si>
    <t>Строительство ЛЭП-0,4 кВ от ближайшей опоры ВЛ-0,4 кВ ТП-668/250 кВА ф. 7 ПС 110/6 кВ Водозабор для электроснабжения жилого дома в пер. Летний, д. 16А, п. Караагаш, Наримановский р-н, Астраханская обл. (ориентировочная протяженность– 0,14 км)</t>
  </si>
  <si>
    <t>Строительство ЛЭП-0,4 кВ от ближайшей опоры ВЛ-0,4 кВ ТП 18/160 кВА, ВЛ-13 РП-9, ф 12,35 ПС 110/10 кВ Фунтово для электроснабжения жилого дома, расположенного по ул. Астраханская, з/у 43б, с. Осыпной Бугор, Приволжский р-н, Астраханская обл. (ориентировочная протяженность ЛЭП-0,4 кВ – 0,11 км)</t>
  </si>
  <si>
    <t>Строительство ЛЭП-0,4 кВ от проектируемой опоры ВЛ-0,4 кВ проектируемой ТП-6/0,4 кВ, ф.17 ПС 35/6 кВ Началово для электроснабжения садового дома, расположенного в с/т. Айболит-89, уч.38, Приволжский р-н, Астраханская обл. (ориентировочная протяженность ЛЭП-0,4 кВ - 0,075 км)</t>
  </si>
  <si>
    <t>Строительство ЛЭП-0,4 кВ от проектируемой опоры ВЛ-0,4 кВ ТП-780/25 кВА ф. 17 ПС 35/6 кВ Началово для электроснабжения жилого дома в С/Т «Монтажник» АО «Кавказэнергомонтаж», уч. 50, Приволжский р-н, Астраханская обл. (ориентировочная протяженность– 0,25 км)</t>
  </si>
  <si>
    <t>Строительство ЛЭП-0,4 кВ от РУ-0,4 кВ КТП-165/160 кВА, ф.20 ПС 35/6 кВ Началово для электроснабжения жилого дома, расположенного по ул. Мостовая, д.5В/4, с. Началово, Приволжский р-н, Астраханская обл. (ориентировочная протяженность - 0,290 км)</t>
  </si>
  <si>
    <t>Строительство ЛЭП-10 кВ, ЛЭП-0,4 кВ и установка ТП-10/0,4 кВ, ВЛ-14 РП-9, ф.12,35 ПС 110/10 кВ Фунтово для электроснабжения индивидуального жилищного строительства, расположенного по ул. Весёлая, з/у 19, с.Осыпной Бугор, Приволжский р-н, Астраханская обл. (ориентировочная протяженность ЛЭП-10 кВ – 0,02 км, ориентировочная протяженность ЛЭП-0,4 кВ – 0,22 км, ориентировочная мощность – 0,25 МВА)</t>
  </si>
  <si>
    <t>Строительство ЛЭП-0,4 кВ от ближайшей опоры ВЛ-0,4 кВ ТП 596/100 кВА, ф.5 ПС 35/10 кВ Бирюковка для электроснабжения жилого дома, расположенного по ул. Степная, д.5 «г», с. Бирюковка, Приволжский р-н, Астраханская обл. (ориентировочная протяженность ЛЭП-0,4 кВ – 0,05 км)</t>
  </si>
  <si>
    <t>Строительство ЛЭП-0,4 кВ от ближайшей опоры №8 Л-1 ВЛ-0,4 кВ ТП-801/40 кВА, ф. 12 ПС 110/10 кВ Фунтово для электроснабжения жилого дома по ул. Жукова, с. Осыпной бугор, Приволжский р-н, Астраханская обл. (ориентировочная протяженность – 0,040 км)</t>
  </si>
  <si>
    <t>Строительство ЛЭП-0,4 кВ от ближайшей опоры ВЛ-0,4 кВТП 100/160 кВА, ф.7 ПС 35/6 кВ Началово для электроснабжения жилого дома, расположенного по ул. Речная, д.37 Б, с. Началово, Приволжский р-н, Астраханская обл. (ориентировочная протяженность ЛЭП-0,4 кВ – 0,16 км)</t>
  </si>
  <si>
    <t>Строительство ЛЭП-0,4 кВ от ближайшей опоры ВЛ-0,4 кВ ТП 181/630 кВА, ф.20 ПС 35/6 кВ Началово для электроснабжения жилого дома, расположенного по адресу: пер. 4-й Мостовой, д. 2, с. Началово, Приволжский р-н, Астраханская обл. (ориентировочная протяженность ЛЭП-0,4 кВ - 0,26 км)</t>
  </si>
  <si>
    <t>Строительство ЛЭП-0,4 кВ от ближайшей опоры ВЛ-0,4 кВ ТП 200/160 кВА, ф. № 22 ПС 35/6 кВ Началово для электроснабжения садового дома, расположенного в с/т «Эврика» Астраханского педучилища №1, с/уч. 17, Приволжский р-н, Астраханская обл. (ориентировочная протяженность ЛЭП-0,4 кВ – 0,08 км)</t>
  </si>
  <si>
    <t>Строительство ЛЭП-0,4 кВ от ближайшей опоры ВЛ-0,4 кВ ТП 627/25 кВА, ф.17 ПС 35/16 кВ Началово для электроснабжения жилого дома, расположенного по ул. Прикутумная, д.5а, с. Три Протока, Приволжский р-н, Астраханская обл. (ориентировочная протяженность ЛЭП-0,4 кВ - 0,04 км)</t>
  </si>
  <si>
    <t>Строительство ЛЭП-0,4 кВ от ближайшей опоры ВЛ-0,4 кВ ТП 769/40 кВА, ф.21 ПС 35/6 кВ Началово для электроснабжения жилого дома, расположенного по адресу: ул. Ленинградская, д.35, с. Началово, Приволжский р-н, Астраханская обл. (ориентировочная протяженность ЛЭП-0,4 кВ - 0,11 км)</t>
  </si>
  <si>
    <t>Строительство ЛЭП-0,4 кВ от ближайшей опоры ВЛ-0,4 кВ ТП-172/160 кВА ф. № 19 ПС 110/35/6 кВ Евпраксино для электроснабжения жилого дома по ул. Лунная, д. 6, с. Килинчи, Приволжский р-н, Астраханская обл. (ориентировочная протяженность– 0,25 км)</t>
  </si>
  <si>
    <t>Строительство ЛЭП-0,4 кВ от проектируемой опоры ВЛ-0,4 кВ проектируемой ТП-6/0,4 кВ, ф.21 ПС 35/6 кВ Началово для электроснабжения жилого дома, расположенного по ул. Пригородная, д.17, с. Началово, Приволжский р-н, Астраханская обл. (ориентировочная протяженность ЛЭП-0,4 кВ - 0,05 км)</t>
  </si>
  <si>
    <t>Строительство ЛЭП-0,4 кВ от проектируемой опоры ВЛ-0,4 кВ ТП 779/160 кВА, ф.18 ПС 35/6 кВ Началово для электроснабжения жилого дома, расположенного в мкр. Александрийский, 39, с. Началово, Приволжский р-н, Астраханская обл. (ориентировочная протяженность ЛЭП-0,4 кВ – 0,13 км)</t>
  </si>
  <si>
    <t>Строительство ВЛИ-0,22 кВ от ближайшей опоры ВЛ-0,22 кВ ТП 642 ф. № 105, 444 ПС 110/10/10 кВ Юбилейная для электроснабжения гаража, расположенного по адресу: пл. Карла Маркса, д. 37а, бокс 11, литер Б, Кировский район, г. Астрахань», (ориентировочная протяженность - 0,08 км)</t>
  </si>
  <si>
    <t>Строительство ВЛИ-0,38 кВ от ближайшей опоры ВЛ-0,4 кВ КТП-329, Л-1, ф. 9 ПС 110/10 кВ Урусовка для электроснабжения жилого дома по ул.Южная, д. 16 , с. Разночиновка, Наримановский р-н, Астраханская обл. (к/н 30:08:090102:1073), (ориентировочная протяженность – 0,04 км)</t>
  </si>
  <si>
    <t>Строительство ВЛИ-0,4 кВ от опоры №3.4 Л-3 ВЛ-0,4 кВ ТП 184 ф. 7 ПС 35/6 кВ Интернациональная для электроснабжения земли населенных пунктов для индивидуального жилого дома), расположенного по адресу ул. Измаильская, 2а, Трусовский р-н, г. Астрахань», (ориентировочная протяженность ВЛИ-0,4 кВ - 0,07 км)</t>
  </si>
  <si>
    <t>Строительство ВЛИ-0,4 кВ от проектируемой опоры ВЛИ-0,4 кВ ТП 1398 ф.9 ПС 35/6 кВ Трусовская для электроснабжения садового дома, расположенного по адресу: СНТ «Газовик», д. 51, Трусовский р-н, г. Астрахань (ориентировочная протяженность - 0,12 км)</t>
  </si>
  <si>
    <t>Строительство ВЛИ-0,4 кВ от существующей опоры №3 Л-1 ВЛ-0,4 кВ ф. 403 КТП 1646 ПС 110/35/6 кВ Лесная-Новая для электроснабжения малоэтажной жилой застройки, расположенной в районе станция Новолесная, д. 226, Трусовский р-н, г. Астрахань, (ориентировочная протяженность - 0,29 км)</t>
  </si>
  <si>
    <t>Строительство ЛЭП-0,4 кВ от ближайшей опоры ВЛ-0,4 кВ ТП-118/400 кВА, ф. 16 ПС 35/6 кВ Началово для электроснабжения жилого дома по ул. Садовая, д. 2Б, с. Началово, Приволжский р-н, Астраханская обл. (ориентировочная протяженность – 0,05 км)</t>
  </si>
  <si>
    <t>Строительство ЛЭП-0,4 кВ от ближайшей опоры ВЛ-0,4 кВ ТП-764/250 кВА, ф. 12 ПС 110/10 кВ Фунтово для электроснабжения жилого дома по ул. Клубная, з/у 82А, с. Осыпной Бугор, Приволжский р-н, Астраханская обл. (ориентировочная протяженность – 0,07 км)</t>
  </si>
  <si>
    <t>Строительство ЛЭП-0,4 кВ от проектируемой опоры ВЛ-0,4 кВ ТП-769/40 кВА, ф. 21 ПС 35/6 кВ Началово для электроснабжения жилого дома по ул.Светлая, д. 6, с. Началово, Приволжский р-н, Астраханская обл. (ориентировочная протяженность – 0,2 км)</t>
  </si>
  <si>
    <t>Строительство ЛЭП-0,4 кВ от РУ-0,4 кВ ТП 769/40 кВА, ф.21 ПС 35/6 кВ Началово для электроснабжения жилого дома по пер. Майский. з/у 5, с. Началово, Приволжский р-н, Астраханская обл. (ориентировочная протяженность ЛЭП-0,4 кВ - 0,3 км)</t>
  </si>
  <si>
    <t>Строительство ВЛЗ-6 кВ и установка СТП-6/0,4 кВ, ф. №11 ПС 110/6 кВ Резиновая для электроснабжения складского здания/помещения, расположенного по адресу: ул. Советской Гвардии, д. 46а, г. Астрахань», (ориентировочная протяженность ВЛЗ-6 кВ – 0,07 км), (ориентировочная мощность –0,025 МВА). СтроительствоВЛЗ-6 кВ и установка СТП-6/0,4 кВ, ф. №11 ПС 110/6 кВ Резиновая для электроснабжения складского здания/помещения, расположенного по адресу: ул. Дагомыжского, д. 8, г. Астрахань», (ориентировочная протяженность ВЛЗ-6 кВ – 0,07 км ориентировочная мощность –0,025 МВА)</t>
  </si>
  <si>
    <t>Строительство ВЛИ-0,4 кВ от опоры №19 Л-3 ВЛ-0,4 кВ КТП 1640 ф. 7 ПС 110/6 кВ Окрасочная для электроснабжения садового дома, расположенного в СНТ Здоровье, д. 9, Трусовский район, г. Астрахань», (ориентировочная протяженность - 0,12 км)</t>
  </si>
  <si>
    <t>Строительство ЛЭП-0,4 кВ от ближайшей опоры ВЛ-0,4 кВ ТП-856/25 кВА ф. 35 ПС 110/10 кВ Фунтово для электроснабжения жилого дома в С/Т «Вымпел» при ОКСС УС УВД, уч. №2 «А», Приволжский р-н, Астраханская обл. (ориентировочная протяженность– 0,33 км)</t>
  </si>
  <si>
    <t>Строительство ЛЭП-10 кВ, ЛЭП-0,4 кВ установка ТП-10/0,4 кВ, РП-9 ВЛ-14, ф. 12 ПС 110/10 кВ Фунтово для электроснабжения жилых домов по ул. Асии Эрембетовой, д. 1, д. 1А, д. 5, д. 7, д. 8, д. 9, д. 11, д. 12, д. 13, д. 15, с. Осыпной Бугор, Приволжский р-н, Астраханская обл. (ориентировочная протяженность ЛЭП-10 кВ – 0,050 км, ЛЭП-0,4 кВ – 0,600 км, ориентировочная мощность – 0,250 МВА)</t>
  </si>
  <si>
    <t>Строительство ВЛИ-0,38 кВ №1, №2, №3, установка ТП-10/0,4 кВ ф.5 ПС 110/35/10 кВ Горбаневка-2, для электроснабжения строений на земельных участках СНТ, СНТ «Восход», х.Токарев, г.Знаменск, Ахтубинский р-н, Астраханская обл. 2 этап. 3 этап.(ориентировочная протяженность ВЛИ - 0,38 кВ №1 – 0,55 км,ВЛИ - 0,38 кВ №2 – 0,85 км, ВЛИ - 0,38 кВ №3 – 1,2 км, ориентировочная мощность силового трансформатора – 0,63 МВА)</t>
  </si>
  <si>
    <t>Строительство ВЛИ-0,4 кВ от опоры №9 Л-6 ВЛ-0,4 кВ ТП 679 ф. 24 ПС 35/6 кВ Интернациональная для электроснабжения жилого дома, расположенного по адресу: ул. Интернациональная, д. 24/87, г. Астрахань, (ориентировочная протяженность - 0,12 км)</t>
  </si>
  <si>
    <t>Строительство ЛЭП-0,4 кВ от проектируемой опоры ВЛ-0,4 кВ проектируемой ТП-10/0,4 кВА, ф.14 ПС 110/35/10 кВ ЦРП для электроснабжения садового дома, расположенного в с/т «Ветерок», уч. 39, Приволжский р-н, Астраханская обл. (ориентировочная протяженность ЛЭП-0,4 кВ – 0,14 км)</t>
  </si>
  <si>
    <t>Строительство ЛЭП-6 кВ, ЛЭП-0,4 кВ и установка ТП-6/0,4 кВ, ф.21, ПС 35/6 кВ Началово для электроснабжения жилого дома, расположенного в мкр. Уютный, з/у. 11, с. Началово, Приволжский р-н, Астраханская обл. (ориентировочная протяженность ЛЭП-6 кВ – 0,160 км, ориентировочная протяженность ЛЭП-0,4 кВ – 0,06 км, ориентировочная мощность – 0,25 МВА)</t>
  </si>
  <si>
    <t>Строительство ЛЭП-0,4 кВ от ближайшей опоры ВЛ-0,4 кВ ТП 428/160 кВА ВЛ-68 РП-2, ф.27 ПС 110/10 кВ Фунтово для электроснабжения магазина, расположенного по адресу: ул. Новая, д.2А, с. Карагали, Приволжский р-н, Астраханская обл. (ориентировочная протяженность ЛЭП-0,4 кВ - 0,3 км)</t>
  </si>
  <si>
    <t>Установка однофазных приборов учета электроэнергиив соответствии с ФЗ РФ от 27.12.2018 № 522-ФЗ по договорам об осуществлении технологического присоединения максимальной мощностью до 15 кВт (по заявкам после 01.07.2022 в Приволжском РЭС) в 2022 году 125 шт</t>
  </si>
  <si>
    <t>Установка трехфазных приборов учета электроэнергиив соответствии с ФЗ РФ от 27.12.2018 № 522-ФЗ по договорам об осуществлении технологического присоединения максимальной мощностью до 15 кВт (по заявкам после 01.07.2022 в Приволжском РЭС) в 2022 году 71 шт</t>
  </si>
  <si>
    <t>Строительство ЛЭП-0,4 кВ от ближайшей опоры ЛЭП-0,4 кВ №1/14 ТП-667/100 кВА, ф. 7 ПС 110/6 кВ Водозабор для электроснабжения жилого дома в п. Караагаш, с восточной стороны земельного участка с кадастровым номером 30:08:130101:216, Наримановский р-н, Астраханская обл. (ориентировочная протяженность ЛЭП-0,4 кВ – 0,110 км)</t>
  </si>
  <si>
    <t>Строительство ЛЭП-0,4 кВ от ближайшей опоры ВЛ-0,4 кВ ТП-215/100 кВА ф. 12 ПС 110/10 кВ Фунтово для электроснабжения садового дома в С/Т «Вымпел» при ОКСе УС УВД, дом №10 «ж», Приволжский р-н, Астраханская обл. (ориентировочная протяженность– 0,18 км)</t>
  </si>
  <si>
    <t>Строительство ЛЭП-0,4 кВ от РУ-0,4 кВ ТП 841/250 кВА, ВЛ-82 РП-6, ф. № 5 ПС 110/10 кВ Николо-Комаровка для электроснабжения садового дома расположенного в с/т «Путеец» Астраханского района гидросооружений, с/уч. 25, Приволжский р-н, Астраханская обл. (ориентировочная протяженность ЛЭП-0,4 кВ – 0,25 км)</t>
  </si>
  <si>
    <t>Строительство ВЛИ-0,4 кВ от ближайшей опоры ВЛ-0,4 кВ ф. 8 КТП 702 ПС 110/35/6 кВ Первомайская для электроснабжения жилого дома, расположенного по адресу: ул. Набережная Тимирязева, д. 11б, г. Астрахань», (ориентировочная протяженность - 0,08 км)</t>
  </si>
  <si>
    <t>Строительство ЛЭП-0,4 кВ от ближайшей опоры ЛЭП-0,4 кВ ТП-428/250 кВА, ВЛ-68 РП-2, ф. 27 ПС 110/10 кВ Фунтово для электроснабжения жилого дома по ул. 1-я Светлая, д. 31, с. Карагали, Приволжский р-н, Астраханская обл. (ориентировочная протяженность ЛЭП-0,4 кВ – 0,110 км)</t>
  </si>
  <si>
    <t>Строительство ЛЭП-0,4 кВ от опоры № 25 ВЛИ-0,4 кВ ТП 98 ф. № 16 ПС 35/6 кВ Кировская для электроснабжения жилого дома, расположенного в районе пер. 1-й Бакурский, д. 45, Кировский р-н, г. Астрахань (ориентировочная протяженность ВЛИ-0,4 кВ - 0,055 км)</t>
  </si>
  <si>
    <t>Строительство ВЛ-0,4 кВ от опоры №3/3 ВЛ-0,4 кВ до опоры №3/6 ВЛ-0,22 КТП 324 ф. 55 ПС 110/10 кВ Кири-Кили для электроснабжения жилого дома, расположенного по адресу: ул. Каменноярская, д. 50, г. Астрахань (ориентировочная протяженность - 0,090 км)</t>
  </si>
  <si>
    <t>Строительство ВЛИ-0,38 кВ от ближайшей опоры ВЛ-0,4 кВ КТП-342, Л-2, ф.21 ПС 110/10 кВ Урусовка для электроснабжения объекта с/х производства по адресу в 125 м западнее с. Староурусовка, с/с Бузанский, Красноярский р-н, Астраханская обл.(к/н 30:06:040215:142) (ориентировочная протяженность – 0,150 км)</t>
  </si>
  <si>
    <t>Строительство ВЛИ-0,38 кВ от ближайшей опоры ВЛ-0,4 кВ Л-1 КТП-392, ф.3 ПС 110/10 кВ Дружба для электроснабжения ЛПХ по ул. Полевая, д.10, п. Воробьевский, Красноярский р-н, Астраханская обл. (ориентировочная протяженность – 0,04 км)</t>
  </si>
  <si>
    <t>Строительство ВЛИ-0,38 кВ от ближайшей опоры ВЛ-0,4 кВ, Л-1, КТП-402 кВА, ф. 17 ПС 110/10 кВ Дружба для электроснабжения жилого дома по ул. Нариманова, д. 4 В, с. Забузан, Красноярский р-н, Астраханская обл.</t>
  </si>
  <si>
    <t>Строительство ВЛИ-0,38 кВ от ближайшей опоры ВЛ-0,4 кВ ТП-286 ф. 106 ПС 110/35/6 кВ Трикотажная для электроснабжения жилого дома, расположенного по адресу: ул. Ужгородская, д. 30, Ленинский р-н, г. Астрахань (ориентировочная протяженность - 0,15 км)</t>
  </si>
  <si>
    <t>Строительство ВЛИ-0,4 кВ от ближайшей опоры ВЛ-0,4 кВ КТП 462, ф.7 ПС 110/35/10 кВ Первомайская для электроснабжения дома (нежилого), расположенного на Правом Берегу реки Кривая Болда, д. 132, Ленинский р-н, г. Астрахань. (ориентировочная протяженность - 0,13 км)</t>
  </si>
  <si>
    <t>Строительство ВЛИ-0,4 кВ от ближайшей опоры ВЛ-0,4 кВ КТП 1709 ф. 18 ПС 110/35/10 кВ Первомайская для электроснабжения жилого дома, расположенного по адресу: ул. 1-ая Фруктовая, дом №23, Ленинский район, г. Астрахань», (ориентировочная протяженность - 0,09 км)</t>
  </si>
  <si>
    <t>Строительство ВЛИ-0,4 кВ от опоры № 1/3 ВЛ-0,4 кВ ТП 1756 ф. №4 ПС 110/35/10 кВ ЦРП для электроснабжения садового дома, расположенного в сдт «Вышкомонтажник» Астрахань-бургаз, 128, Приволжский р-н, Астраханская обл.», (ориентировочная протяженность - 0,26 км)</t>
  </si>
  <si>
    <t>Строительство ВЛИ-0,38 кВ от ближайшей опоры ВЛ-0,4 кВ Л-1 КТП-346 ф.5 ПС 35/10 кВ Садовая для электроснабжения жилого дома по ул.Дуюнова, д.9 К, х.Дуюнов, Ахтубинский р-н, Астраханская обл. (ориентировочная протяженность - 0,11 км)</t>
  </si>
  <si>
    <t>Строительство ЛЭП-0,4 кВ от опоры № 14 ВЛ-0,4 кВ ТП 703 ф. №608 ПС 110/10-6 кВ Царевская для электроснабжения гаража, расположенного по адресу: ул. Боевая, д. 83, корп. 2, Советский р-н, г. Астрахань (ориентировочная протяженность - 0,06 км)</t>
  </si>
  <si>
    <t>Строительство ВЛИ-0,38 кВ от опоры № 3 Л-1 ВЛ-0,4 кВ ТП-32 ф.20 ПС 110/35/10 кВ Володаровка для электроснабжения жилого дома по ул. Мичурина, д.49, п. Володарский, Володарский р-н, Астраханская обл.» (ориентировочная протяженность – 0,085 км)</t>
  </si>
  <si>
    <t>Строительство ВЛИ-0,38 кВ от ближайшей опоры ВЛ-0,4 кВ Л-2, КТП-525 ф.21 ПС 220/110/10 кВ Харабали для электроснабжению базовой станции сотовой связи, мкр. Южный, д. 15, г. Харабали, р-н. Харабалинский, Астраханская обл. (ориентировочная протяженность - 0,040 км)</t>
  </si>
  <si>
    <t>Строительство ВЛИ-0,38 кВ от ближайшей опоры ВЛ-0,4 кВ Л-1 КТП-565, ф.3 ПС 110/10 кВ Дружба для электроснабжения гаража по ул.Садовая, д.6, с.Раздор, Володарский р-н, Астраханская обл. (ориентировочная протяженность – 0,110 км)</t>
  </si>
  <si>
    <t>Строительство ВЛИ-0,4 кВ от ближайшей опоры ВЛ-0,4 кВ КТП 409 ф. 55 ПС 110/10 кВ Кири-Кили для электроснабжения жилого дома, расположенного по адресу: ул. Островского/ ул. 1-я Железнодорожная, (к/н 30:12:020010:362), г. Астрахань», (ориентировочная протяженность ВЛИ-0,4 кВ – 0,1 км)</t>
  </si>
  <si>
    <t>Строительство ВЛИ-0,38 кВ от ближайшей опоры ВЛИ-0,38 кВ КТП 1628 ф. 7 ПС 35/6 кВ Интернациональная для электроснабжения жилого дома, расположенного по адресу: микрорайон «Интернациональный», уч. №47, Трусовский р-н, г. Астрахань (ориентировочная протяженность - 0,055 км)</t>
  </si>
  <si>
    <t>Строительство ВЛИ-0,38 кВ от ближайшей опоры КТП - 21/100 ф.17 ПС 110/10 кВ Дружба для электроснабжения земельного участка сельскохозяйственного назначения по адресу участок Забузанский - 2, Красноярский р-н, Астраханская обл.</t>
  </si>
  <si>
    <t>Строительство ВЛИ-0,4 кВ от ближайшей опоры ВЛ-0,4 кВ Л-1 КТП-430 ф. 33 ПС 220/110/35/6 кВ Владимировка для электроснабжения жилого дома (стройплощадка) расположенного по ул. Тверская, земельный участок 19 (к/н 30:01:150230:2506) г. Ахтубинск, Ахтубинский р-н, Астраханская обл.(ориентировочная протяженность 0,21 км)</t>
  </si>
  <si>
    <t>Строительство ВЛИ-0,4 кВ от проектируемой опоры ВЛИ-0,4 кВ КТП 866 ф. 7 ПС 110/35/10 кВ Первомайская, для электроснабжения жилого дома, расположенного по адресу: пер. 14-й Березовый, дом №10, Ленинский район, г. Астрахань, (ориентировочная протяженность ВЛИ-0,4 кВ - 0,03 км)</t>
  </si>
  <si>
    <t>Строительство ВЛИ-0,38кВ от ближайшей опоры ВЛ-0,4 Л-15 кВ ЗТП-21 ф.41 ПС 220/110/35/6 кВ Владимировка для электроснабжения торгово-остановочного комплекса (стройплощадка), остановка «Пенсионный», г.Ахтубинск, Ахтубинский р-н, Астраханская обл. (ориентировочная протяженность -0,045 км)</t>
  </si>
  <si>
    <t>Строительство ВЛИ-0,38 кВ от РУ-0,4 кВ КТП-579 ф.10 ПС 110/10 кВ Чаганская для электроснабжения нежилого здания по ул. Дачная, д.3 Г, с. Чаган, Камызякский р-н, Астраханская обл.</t>
  </si>
  <si>
    <t>Строительство ЛЭП-6 кВ, ЛЭП-0,4 кВ и установка ТП-6/0,4 кВ ф.5, 21 ПС 35/6 кВ Началово для электроснабжения станции технического обслуживания автомобилей, расположенной по ул. Придорожная, д.19Б, с. Началово, Приволжский р-н, Астраханская обл. (ориентировочная протяженность ЛЭП-6 кВ - 0,01 км, ориентировочная протяженность ЛЭП-0,4 кВ – 0,07 км, ориентировочная мощность – 0,25 МВА)</t>
  </si>
  <si>
    <t>Строительство ВЛИ-0,38 кВ от РУ-0,4 кВ ЗТП-10/0,4 кВ № 35 ф.26 ПС 110/35/10 кВ Капустин Яр, для электроснабжения Гостиницы, ул. Янгеля, д. 8Б, г. Знаменск, Ахтубинский р-н, Астраханская обл.(ориентировочная протяженность - 0,179 км)</t>
  </si>
  <si>
    <t>Строительство ВЛИ-0,38 кВ от РУ-0,4 кВ КТП-10/0,4 кВ № 8 ф.22 ПС 110/35/10 кВ  Горбаневка-2, для электроснабжения Магазина, ул.Крестьянская, д. 129, с. Капустин Яр, Ахтубинский р-н, Астраханская обл. (ориентировочная протяженность - 0,32 км)</t>
  </si>
  <si>
    <t xml:space="preserve"> Установка трехфазных приборов учета электроэнергии в соответствии с Федеральным законом Российской Федерации от 27 декабря 2018 г. № 522-ФЗ по договорам об осуществлении технологического присоединения в Икрянинском РЭС (2022 год) </t>
  </si>
  <si>
    <t>Строительство ЛЭП-10 кВ, ВЛИ-0,38 кВ и установка ТП-10/0,4 кВ, ф.19 ПС 35/10 кВ Бирюковка для электроснабжения объекта сельскохозяйственного назначения (к/н 30:09:060801:3), расположенного в с.Бирюковка, орошаемый участок «Жилгуны», в 5км южнее с. Бирюковка, на левом берегу ер. Кафтаник, Приволжский р-н., Астраханская обл. (ориентировочная протяженность ЛЭП-10 кВ – 2,600 км, ориентировочная протяженность ВЛИ-0,38 кВ – 0,020 км, ориентировочная мощность – 0,100 МВА)</t>
  </si>
  <si>
    <t xml:space="preserve">Строительство двух ЛЭП-6 кВ от ближайшей опоры ВЛ-6 кВ ф.611 ПС 110/10-6 кВ Городская, ф.17 ПС 35/6 кВ Началово, ЛЭП-0,4 кВ и установка 2КТП-6/0,4 кВ, для электроснабжения учреждения дошкольного, начального и среднего общего образования, расположенного по ул. Ленина, с. Три Протока, Приволжский р-н., Астраханская обл. 2 этап (ориентировочная протяженность ЛЭП-6 кВ – 0,72 км,ориентировочная протяженность ЛЭП-0,38 кВ – 0,05 км, ориентировочная мощность – 0,25 МВА)
</t>
  </si>
  <si>
    <t>Строительство ЛЭП-0,4 кВ от РУ-0,4 кВ проектируемой ТП-10/0,4 ф.5 ПС 110/10 кВ Николо-Комаровка для электроснабжения объекта сельскохозяйственного назначения для хранения и переработки сельскохозяйственной продукции, расположенного в 9 метрах юго-восточнее села Татарская Башмаковка, 750 метрах правого берега реки Кизань, Приволжский р-н, Астраханская обл. (ориентировочная протяженность ЛЭП-0,4 кВ - 0,06 км)</t>
  </si>
  <si>
    <t>Строительство ЛЭП-0,4 кВ от РУ-0,4 кВ ТП 66 ф.13 ПС 110/6 кВ Судостроительная для электроснабжения жилого дома, расположено по адресу: ул. Адмирала Нахимова, 69, г. Астрахань (ориентировочная протяженность ЛЭП-0,4 кВ - 0,4 км: КЛ-0,4 кВ – 0,03 км, ВЛИ-0,4 кВ – 0,37)</t>
  </si>
  <si>
    <t>Строительство ЛЭП-6 кВ и установка 2ТП-6/0,4 кВ ф. 106, ф. 313 ПС 110/35/6 кВ Трикотажная для электроснабжения торгового центра, расположенного по адресу: ул. Минусинская (к/н 30:12:010614:156), г. Астрахань» (ориентировочная протяженность ЛЭП-6 кВ – 0,1 км: КЛ-6 кВ – 3х0,02 км, ВЛЗ-6 кВ – 0,04 км) (ориентировочная мощность – 2х0,25 МВА)</t>
  </si>
  <si>
    <t>Строительство ВЛ-6 кВ, установка 2ТП 6/0,4 кВ ф. 23 ПС 110/6 кВ Ахтуба и ф. 3 ПС 110/6 Джелга для электроснабжения здания детского сада-ясли по ул. Садовая (к/н: 30:01:150407:948), г. Ахтубинск, Ахтубинский р-н., Астраханская обл. (ориентировочная протяженность ВЛ-6 кВ – 0,175 км, ориентировочная мощность – 2х0,25 МВА)</t>
  </si>
  <si>
    <t>Строительство ЛЭП-0,4 кВ от РУ-0,4 кВ ТП 199 ф. 52 ПС 110/6 кВ Судостроительная для электроснабжения станции технического обслуживания, расположенного по адресу: ул.Зеленая, д. 2, «а», Приволжский район, с.Карагали, Астраханская обл. (ориентировочная протяженность ЛЭП-0,4 кВ - 0,43 км)</t>
  </si>
  <si>
    <t>Строительство ЛЭП-6 кВ, установка ТП-6/0,4 кВ ф.412 ПС 110/35/6 кВ Лесная-Новая, ЛЭП-0,4 кВ от ТП 1361 ф.403 ПС 110/35/6 кВ Лесная-Новая, для электроснабжения детского сада на 140 мест, расположенного по адресу: ул. 5-я Новолесная, г. Астрахань (к/н 30:12:042040:1327)» (ориентировочная протяженность КЛ-6 кВ – 2х0,06 км, ВЛЗ – 0,33 км, ВЛИ-0,4 кВ – 0,2 км; (ориентировочная мощность – 0,25 МВА)Строительство ЛЭП-6 кВ, установка 2ТП-6/0,4 кВ ф.412 ф. 403 ПС 110/35/6 кВ Лесная-Новая, для электроснабжения детского сада на 140 мест, расположенного по адресу: ул. 5-я Новолесная, г. Астрахань (к/н 30:12:042040:1327), (ориентировочная протяженность КЛ-6 кВ – 0,62 км, ВЛ – 0,05 км, (ориентировочная мощность – 2х0,25 МВА</t>
  </si>
  <si>
    <t>Строительство ВЛ-6 кВ и установка СТП-6/0,4 кВ, ВЛ-6 кВ ф. б/н отп.1 ПС 35/6 кВ ВЧ ф.1 ВЛ-35 кВ ПС 220/110/35/6 кВ Владимировка для электроснабжения крестьянского(фермерского) хозяйства по адресу: г. Ахтубинск, Астраханская обл., в 1,0-3,0 км севернее г. Ахтубинска, бывший орошаемый участок Буденовский (ориентировочная протяженность – 2,00 км, ориентировочная мощность – 0,04 МВА АЭ-665-ДХ от 29.12.2022</t>
  </si>
  <si>
    <t>ВЛИ-0,38 кВ от РУ-0,4 кВ КТП-634 ф.21 ПС 110/10 кВ Енотаевка эсн объекта общест питания с.Енотаевка,на 1253 + М250 трассы Москва-Астрахань,Енотаевский</t>
  </si>
  <si>
    <t xml:space="preserve">СтроительствоЛЭП-10кВ,ЛЭП-0,4кВ и установкаТП-10/0,4кВ,ф. 21ПС 35/10 кВ Бирюковка для электроснабжения крестьянского хозяйства на участке Яр-Яманцуг,в 2,5 кмюго-восточнее с.Яманцуг,в 50 м от правого берега р.Бушма,Приволжскийр-н,Астраханскаяобл
</t>
  </si>
  <si>
    <t>Строительство ВЛ-10 кВ, ВЛИ-0,38 кВ и установка ТП-10/0,4 кВ, ф.6 ПС 35/10 кВ Травино для электроснабжения нежилого помещения, расположенного в границах МО «Образцово-Травинский сельсовет», с севера паевые земли, с востока р.Гандурино, с юга земли Кадиева, с запада автодорога, Камызякский р-н, Астраханская обл. (ориентировочная протяженность ВЛ-10 кВ – 2,1 км, ориентировочная протяженность ВЛ-0,38 кВ – 0,01 км, ориентировочная мощность – 0,25 МВА)</t>
  </si>
  <si>
    <t>Строительство ВЛЗ-10 кВ, ВЛИ-0,38 кВ и установка КТП-10/0,4 кВ, ф. 46, ПС 110/10 кВ Кири-Кили для электроснабжения физкультурно-оздоровительного комплекса по ул. Советская, д. 17 А, п. Пойменный, Приволжский р-н, Астраханская обл. (ориентировочная протяженность ВЛЗ-10 кВ – 0,38 км, ВЛИ-0,38 кВ – 0,02 км, ориентировочная мощность – 0,16 МВА)</t>
  </si>
  <si>
    <t>Строительство ВЛ-10 кВ, ВЛИ-0,38 кВ и установка ТП-10/0,4 кВ, ф.11 ПС 110/10 кВ Соленое Займище для электроснабжения административного здания и земельного участка для размещения использования-туристического обслуживания (размещения гостиницы) по ул.Степная, д.44, д.44, кв./оф. А, с. Соленое Займище, Черноярский р-н, Астраханская обл. (ориентировочная протяженность ВЛ-10 кВ –0,450 км, ВЛИ-0,38 кВ – 0,015 км, ориентировочная мощность – 0,4 МВА)</t>
  </si>
  <si>
    <t>Строительство ЛЭП-10 кВ, ЛЭП-0,4 кВ и установка ТП-10/0,4 кВ, ВЛ-68 РП-2 ф. 27 ПС 110/10 кВ Фунтово для электроснабжения административного здания (магазина) по ул. Кизанская, д. 27А, с. Карагали, Приволжский р-н, Астраханская обл. (ориентировочная протяженность ЛЭП-10 кВ – 0,05 км, ориентировочная протяженность ЛЭП-0,4 кВ – 0,05 км, ориентировочная мощность – 0,100 МВА)</t>
  </si>
  <si>
    <t>Строительство 2ЛЭП-6 кВ, ЛЭП-0,4 кВ, и установка КТП-6/0,4 кВ ф. 605 ПС 110/10-6 кВ Южная для электроснабжения земельного участка (для эксплуатации нежилого здания), расположенного по адресу: ул. Рождественского, 4а, г. Астрахань (ориентировочная протяженность КЛ-6 кВ – 2х0,15 км, КЛ-0,4 кВ – 0,045 км (ориентировочная мощность – 0,16 МВА)</t>
  </si>
  <si>
    <t>Строительство ВЛ-10 кВ, ВЛИ-0,38 кВ и установка ТП-10/0,4 кВ, ф.9 ПС 110/10 кВ Старица-2 для электроснабжения земельного участка (база отдыха) расположенного в границах МО «Село Ступино», в 7 км по направлению на северо-восток, с. Ступино, Черноярский р-н, Астраханская обл. (ориентировочная протяженность ВЛ-10 кВ – 1,5 км, ВЛИ-0,38 кВ – 0,015 км, ориентировочная мощность – 0,25 МВА)</t>
  </si>
  <si>
    <t>Строительство ЛЭП-0,4 кВ от РУ-0,4 кВ ТП 1435 ф.9 ПС 35/6 кВ Трусовская для электроснабжения складского помещения, расположенного по адресу: ул. Казанская, д. 4 «Б», п. Пригородный, Наримановский р-н, Астраханская обл. (ориентировочная протяженность ЛЭП-0,4 кВ - 0,4 км: КЛ-0,4 кВ – 0,03 км, ВЛИ-0,38 кВ – 0,37)</t>
  </si>
  <si>
    <t>Строительство ВЛ-6 кВ, ВЛИ-0,4 кВ и установка СТП-6/0,4 кВ ф. № 7 ПС 35/6 Интернациональная для электроснабжения коммунального сооружения (размещения сливной станции), расположенного по адресу: пл. Нефтяников, г. Астрахань. (ориентировочная протяженность ВЛ-6 кВ – 0,025 км; ВЛИ-0,4 кВ – 0,13 км) (ориентировочная мощность – 0.04 МВА</t>
  </si>
  <si>
    <t>Строительство ЛЭП-0,4 кВ от РУ-0,4 кВ ТП 1636 ф.№4, №9 ПС 110/6 кВ Окрасочная для электроснабжения жилого дома, расположенного по адресу: ул. Светлая, д. 2 В, г. Астрахань (ориентировочная протяженность ЛЭП-0,4 кВ - 0,1 км: КЛ-0,4 кВ – 0,03 км, ВЛИ-0,4 кВ – 0,07 км)</t>
  </si>
  <si>
    <t>Строительство ЛЭП-10 кВ, ЛЭП-0,4 кВ и установка ТП-10/0,4 кВ, ф. 7 ПС 110/10 кВ Фунтово для электроснабжения объекта сельскохозяйственного производства в 1,3 км северо-восточнее автодороги Астрахань-Камызяк, в 50 м юго-восточнее ерика Кигач, «Яксатовский сельсовет», Приволжский р-н, Астраханская обл. (ориентировочная протяженность ЛЭП-10 кВ – 1,200 км, ориентировочная протяженность ЛЭП-0,4 кВ – 0,020 км, ориентировочная мощность – 0,063 МВА)</t>
  </si>
  <si>
    <t>Строительство ЛЭП-10 кВ, ЛЭП-0,4 кВ, установка ТП-10/0,4 кВ, ВЛ-92 РП-6 Береговая, ф. 4, ПС 110/10 кВ Чаганская для электроснабжения крестьянского (фермерского) хозяйства на участке «Джидале», в 600м южнее п. Придорожный и в 100м от правого берега реки Кизань, участок №1, п. Придорожный, Приволжский р-н, Астраханская обл. (ориентировочная протяженность ЛЭП-10 кВ – 0,03 км, ЛЭП-0,4 кВ – 0,03 км, ориентировочная мощность – 0,063 МВА)</t>
  </si>
  <si>
    <t>Строительство ЛЭП-0,4 кВ от РУ-0,4 кВ КТП 1782 ф. 606 ПС 110/10/6 кВ Южная для электроснабжения дорожного сервиса, расположенного по адресу: проезд 1-й Рождественского, д. 13г, Советский район, г. Астрахань. (ориентировочная протяженность ЛЭП-0,4 кВ - 0,18 км: КЛ-0,4 кВ – 0,03 км, ВЛИ-0,4 кВ – 0,15км)</t>
  </si>
  <si>
    <t>Строительство ВЛИ-0,4 кВ от опоры №1 ВЛИ-0,4 кВ ТП 193 ф. №55 ПС 110/10 кВ Кири-Кили для электроснабжения магазина, расположенного по адресу: ул. Бабаевского, 62, г. Астрахань», (ориентировочная протяженность ВЛИ-0,4 кВ – 0,24 км)</t>
  </si>
  <si>
    <t>СтроительствоВЛ-6 кВ, КЛ-0,4 кВ и установка ТП-6/0,4 кВ, ф.403, ф. 412 ПС 110/10/6 кВ Лесная-Новая для электроснабжения механической мастерской, расположенной по адресу: 3-й проезд Маршанский, д. 15, литер строения А, г. Астрахань. (ориентировочная протяженность ВЛ-6 кВ – 0,4 км, КЛ-0,4 кВ – 0,025 км ориентировочная мощность –0,25 МВА)</t>
  </si>
  <si>
    <t>Строительство ЛЭП-0,4 кВ от РУ-0,4 кВ ТП 1147 ф. № 54, ПС 110/10 кВ Кири-Кили для электроснабжения спортивной площадки, расположенная по адресу: ул. Энергетическая, (к/н 30:12:020106), Ленинский р-н, г. Астрахань, (ориентировочная протяженность ЛЭП-0,4 кВ - 0,5 км: КЛ-0,4 кВ – 0,03 км, ВЛИ-0,4 кВ – 0,47 км)</t>
  </si>
  <si>
    <t>Строительство ВЛ-10 кВ и установка ТП-10/0,4 кВ ф.7 ПС 35/10 кВ Калиновка для электроснабжения земельного участка (к/н 30:05:170205:121) в границах МО "Жан-Аульский сельсовет" южнее земельного участка с к/н 30:05:170205:7, Камызякский р-н., Астраханская область (ориентировочная протяженность ВЛ-10 кВ – 1,1 км, ориентировочная мощность – 0,1 МВА). Строительство ВЛЗ-10 кВ, ВЛИ-0,38 кВ и установка ТП-10/0,4 кВ, ф.7 ПС 35/10 кВ Калиновка для электроснабжения земельных участков (к/н 30:05:170205:121, 30:05:170205:336): 1 участок в границах МО «Жан-Аульский сельсовет» южнее земельного участка с к/н 30:05:170205:7, Камызякский р-н., Астраханская область; 2 участок ул.Советская, 60, с.Жан-Аул, Камызякский р-н., Астраханская область (ориентировочная протяженность ВЛЗ-10 кВ – 1,1 км, ориентировочная протяженность ВЛ-0,38 кВ – 0,15 км, ориентировочная мощность – 0,1 МВА)</t>
  </si>
  <si>
    <t>Строительство КЛ-0,4 кВ от РУ-0,4 кВ ТП 907 ф.50, 51 ПС 110/10 кВ Кири-Кили для электроснабжения детского сада, расположенного по адресу: ул. Бабаевского, Ленинский р-н, г. Астрахань (ориентировочная протяженность: КЛ-0,4 кВ – 2х0,08 км)</t>
  </si>
  <si>
    <t>Строительство ЛЭП-6 кВ, 2ЛЭП-0,4 кВ и установка ТП-6/0,4 кВ ф. 2 ПС 35/6 кВ Кировская для электроснабжения нежилого помещения, магазина, объекта торговли (магазина, торгового центра, прочее) расположенных по адресу: тер. СНТ Консервщик-3, переулок 1-й Инфекционный, строение 1/1, ул. Началовское шоссе, д. 54, д. 60, г. Астрахань», (ориентировочная протяженность ВЛ-6 кВ – 0,02 км; ЛЭП-0,4 кВ - 2х0,22 км, КЛ-0,4 кВ - 2х0,03 км, ВЛИ-0,4 кВ – 2х0,19 км (ориентировочная мощность – 0,4 МВА). Строительство КЛ-6 кВ, 2ЛЭП-0,4 кВ и установка ТП-6/0,4 кВ ф. 2 ПС 35/6 кВ Кировская для электроснабжения нежилого помещения, магазина, объекта торговли (магазина, торгового центра, прочее) расположенных по адресу: тер. СНТ Консервщик-3, переулок 1-й Инфекционный, строение 1/1, ул. Началовское шоссе, д. 54, д. 60,с/т Консервщик-2, уч.18, г. Астрахань</t>
  </si>
  <si>
    <t>Строительство 2ЛЭП-0,4 кВ от РУ-0,4 кВ ТП 1700 ф. № 50, 55 ПС 110/10 кВ Кири-Кили для электроснабжения детского сада, расположенного по адресу: ул. 8-я Железнодорожная, (к/н 30:12:020105:377), г. Астрахань (ориентировочная протяженность: КЛ-0,4 кВ – 2х0,285 км)</t>
  </si>
  <si>
    <t>*</t>
  </si>
  <si>
    <r>
      <t>Строительство пунктов секционирования  (C</t>
    </r>
    <r>
      <rPr>
        <b/>
        <vertAlign val="subscript"/>
        <sz val="11"/>
        <color indexed="8"/>
        <rFont val="Times New Roman"/>
        <family val="1"/>
        <charset val="204"/>
      </rPr>
      <t>4,i</t>
    </r>
    <r>
      <rPr>
        <b/>
        <sz val="11"/>
        <color indexed="8"/>
        <rFont val="Times New Roman"/>
        <family val="1"/>
        <charset val="204"/>
      </rPr>
      <t>)</t>
    </r>
  </si>
  <si>
    <r>
      <rPr>
        <sz val="11"/>
        <color indexed="8"/>
        <rFont val="Times New Roman"/>
        <family val="1"/>
        <charset val="204"/>
      </rPr>
      <t xml:space="preserve">Строительство ВЛ-10 кВ, ВЛИ-0,38 кВ и установка ТП 10/0,4 кВ от ближайшей опоры ВЛ-10 кВ ф. 5 ПС Ленино для электроснабжения шиномонтажа расположенного по адресу:  Астраханская область, Енотаевский район в 850 м западнее АЗС Лукойл </t>
    </r>
    <r>
      <rPr>
        <sz val="11"/>
        <color indexed="2"/>
        <rFont val="Times New Roman"/>
        <family val="1"/>
        <charset val="204"/>
      </rPr>
      <t xml:space="preserve"> </t>
    </r>
  </si>
  <si>
    <r>
      <t xml:space="preserve">Строительство ВЛ-6 кВ и установка СТП-6/0,4 кВ, ВЛ-6 кВ ф. б/н отп. 1 ПС 35/6 кВ ВЧ ф. 1 ВЛ-35 кВ ПС 220/110/35/6 кВ Владимировка для электроснабжения крестьянского (фермерского) хозяйства по адресу: г. Ахтубинск, Астраханская обл., в 1,0-3,0 км севернее г. Ахтубинска, бывший орошаемый участок Буденновский 
</t>
    </r>
    <r>
      <rPr>
        <sz val="11"/>
        <color indexed="2"/>
        <rFont val="Times New Roman"/>
        <family val="1"/>
        <charset val="204"/>
      </rPr>
      <t xml:space="preserve"> </t>
    </r>
  </si>
  <si>
    <r>
      <t xml:space="preserve">Строительство ВЛ-10 кВ, ВЛИ-0,4 кВ и установка ТП-10/0,4 кВ от ближайшей опоры ВЛ-10 кВ, ф. 5 ПС 110/10 кВ Никольская для электроснабжения животноводческой точки в 1,8 км южнее с. Пришиб, Енотаевский р-н, Астраханская обл. 
</t>
    </r>
    <r>
      <rPr>
        <b/>
        <sz val="11"/>
        <rFont val="Times New Roman"/>
        <family val="1"/>
        <charset val="204"/>
      </rPr>
      <t xml:space="preserve"> </t>
    </r>
  </si>
  <si>
    <t>Строительство КЛ в траншеях многожильные с резиновой или пластмассовой изоляцией сечением провода до 50 квадратных мм включительно с одним кабелем в траншее</t>
  </si>
  <si>
    <t>6/0,5</t>
  </si>
  <si>
    <t>6/0,6</t>
  </si>
  <si>
    <t>6/0,7</t>
  </si>
  <si>
    <t>2 - 20 кВ</t>
  </si>
  <si>
    <t>3 - 20 кВ</t>
  </si>
  <si>
    <t>4 - 20 кВ</t>
  </si>
  <si>
    <r>
      <rPr>
        <b/>
        <sz val="14"/>
        <color theme="1"/>
        <rFont val="Times New Roman"/>
        <family val="1"/>
        <charset val="204"/>
      </rPr>
      <t>*</t>
    </r>
    <r>
      <rPr>
        <b/>
        <sz val="11"/>
        <color theme="1"/>
        <rFont val="Times New Roman"/>
        <family val="1"/>
        <charset val="204"/>
      </rPr>
      <t xml:space="preserve"> -  пообъектная расшифровка доступна при выделении строк и команды excel "Показать". </t>
    </r>
  </si>
  <si>
    <t>Расходы филиала ПАО "Россети Юг" - "Астраханьэнерго" на выполнение мероприятий по технологическому присоединению,
предусмотренных подпунктами «а» и «в» пункта 16 Методических указаний ФАС России, за 2021- 2023 годы</t>
  </si>
  <si>
    <t>руб.</t>
  </si>
  <si>
    <t>Схема электроснабжения</t>
  </si>
  <si>
    <t>Наименование мероприятий</t>
  </si>
  <si>
    <t>Информация для расчета стандартизированной тарифной ставки С1</t>
  </si>
  <si>
    <t>Расходы согласно приложению 4 по каждому мероприятию (руб.)</t>
  </si>
  <si>
    <t>Количество технологических присоединений, шт.</t>
  </si>
  <si>
    <t>Объем максимальной мощности (кВт)</t>
  </si>
  <si>
    <t>Расходы на одно присоединение (руб. на одно ТП)</t>
  </si>
  <si>
    <t>1.</t>
  </si>
  <si>
    <t>Подготовка и выдача сетевой организацией технических условий (ТУ) Заявителю</t>
  </si>
  <si>
    <t>2.</t>
  </si>
  <si>
    <t>Проверка сетевой организацией выполнения Заявителем ТУ (включая процедуры, предусмотренные подпунктами "г" - "е" пункта 7 Правил ТП)</t>
  </si>
  <si>
    <t>2.1.</t>
  </si>
  <si>
    <t>Выдача сетевой организацией уведомления об обеспечении сетевой организацией возможности присоединения к электрическим сетям Заявителям, указанным в абзаце шестом п. 24 Методических указаний по определению размера платы за технологическое присоединение к электрическим сетям (выдача акта об осуществлении ТП Заявителям указанным в  пунктах 12(1), 13(2) - 13(5) и 14 Правил ТП на уровне напряжения 0,4 кВ и ниже)</t>
  </si>
  <si>
    <t>2.2.</t>
  </si>
  <si>
    <t>Проверка сетевой организацией выполнения ТУ  Заявителями, указанными в абзаце седьмом п. 24 Методических указан по определению размера платы за технологическое присоединение к электрическим сетям (Заявители, кроме указанных в  пунктах 12(1), 13(2) - 13(5) и 14 Правил ТП на уровне напряжения 0,4 кВ и ниже)</t>
  </si>
  <si>
    <t xml:space="preserve">Трудозатраты на выполнение работ по "постоянной схеме электроснабжения" и "временной схеме электроснабжения.." эквивалентны, при этом как в бухгалтерском, так и  в управленческом учете Общества не ведется отдельный учет расходов по схемам электроснабжения, соответственно ставки  идентичны. </t>
  </si>
  <si>
    <t>Показатели</t>
  </si>
  <si>
    <t>Данные
за 2021 год,
тыс. руб.</t>
  </si>
  <si>
    <t>Данные
за 2022 год,
тыс. руб.</t>
  </si>
  <si>
    <t>Данные
за 2023 год,
тыс. руб.</t>
  </si>
  <si>
    <t>Расходы по выполнению мероприятий по технологическому присоединению, всего</t>
  </si>
  <si>
    <t>Вспомогательные материалы</t>
  </si>
  <si>
    <t>Энергия на хозяйственные нужды</t>
  </si>
  <si>
    <t>1.3.</t>
  </si>
  <si>
    <t>Оплата труда ППП</t>
  </si>
  <si>
    <t>1.4.</t>
  </si>
  <si>
    <t>Отчисления на страховые взносы</t>
  </si>
  <si>
    <t>1.5.</t>
  </si>
  <si>
    <t>Прочие расходы, всего, в том числе:</t>
  </si>
  <si>
    <t>1.5.1.</t>
  </si>
  <si>
    <t>- работы и услуги производственного характера</t>
  </si>
  <si>
    <t>1.5.2.</t>
  </si>
  <si>
    <t>- налоги и сборы, уменьшающие налогооблагаемую базу на прибыль организаций, всего</t>
  </si>
  <si>
    <t>1.5.3.</t>
  </si>
  <si>
    <t>- работы и услуги непроизводственного характера, в том числе:</t>
  </si>
  <si>
    <t>1.5.3.1.</t>
  </si>
  <si>
    <t>услуги связи</t>
  </si>
  <si>
    <t>1.5.3.2.</t>
  </si>
  <si>
    <t>расходы на охрану и пожарную безопасность</t>
  </si>
  <si>
    <t>1.5.3.3.</t>
  </si>
  <si>
    <t>расходы на информационное обслуживание, иные услуги, связанные с деятельностью по технологическому присоединению</t>
  </si>
  <si>
    <t>1.5.3.4.</t>
  </si>
  <si>
    <t>плата за аренду имущества</t>
  </si>
  <si>
    <t>1.5.3.5.*</t>
  </si>
  <si>
    <t>другие прочие расходы, связанные с производством и реализацией</t>
  </si>
  <si>
    <t>1.6.</t>
  </si>
  <si>
    <t>Внереализационные расходы, всего</t>
  </si>
  <si>
    <t>1.6.1.</t>
  </si>
  <si>
    <t>- расходы на услуги банков</t>
  </si>
  <si>
    <t>1.6.2.</t>
  </si>
  <si>
    <t>- % за пользование кредитом</t>
  </si>
  <si>
    <t>1.6.3.</t>
  </si>
  <si>
    <t>- прочие обоснованные расходы</t>
  </si>
  <si>
    <t>1.6.4.</t>
  </si>
  <si>
    <t>- денежные выплаты социального характера (по Коллективному договору)</t>
  </si>
  <si>
    <t>* - при необходимости предусмотреть вспомогательную таблицу с расшифровками прочих расходов (в составе себестоимости и в составе внереализационных расходов) для нивелирования риска исключения региональным Регулятором прочих расходов в полном объёме.</t>
  </si>
  <si>
    <t>Расчет фактических расходов на выполнение мероприятий по технологическому присоединению, предусмотренных подпунктами «а» и «в» пункта 16 Методических указаний ФАС России (от 30.06.2022 № 490/22), 
филиала ПАО "Россети Юг" - "Астраханьэнерго", за 2021-2023 годы</t>
  </si>
  <si>
    <t>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филиала ПАО "Россети Юг" - "Астраханьэнерго", а также на обеспечение средствами коммерческого учета электрической энергии (мощности) в 2021-2023 гг.</t>
  </si>
  <si>
    <t>Приложение 1 к Методическим указаниям
ФАС России от 30.06.2022 № 490/22</t>
  </si>
  <si>
    <t>Приложение 2 к Методическим указаниям
ФАС России от 30.06.2022 № 490/22</t>
  </si>
  <si>
    <t>Приложение 3 к Методическим указаниям
ФАС России от 30.06.2022 № 490/22</t>
  </si>
  <si>
    <t xml:space="preserve">Постоянная схема электроснабжения*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</si>
</sst>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_-;\-* #,##0.00\ _₽_-;_-* &quot;-&quot;??\ _₽_-;_-@_-"/>
    <numFmt numFmtId="165" formatCode="#,##0.000"/>
    <numFmt numFmtId="166" formatCode="_-* #,##0.00_р_._-;\-* #,##0.00_р_._-;_-* &quot;-&quot;??_р_._-;_-@_-"/>
    <numFmt numFmtId="167" formatCode="0_)"/>
  </numFmts>
  <fonts count="44"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0"/>
      <color indexed="8"/>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b/>
      <sz val="14"/>
      <color theme="1"/>
      <name val="Times New Roman"/>
      <family val="1"/>
      <charset val="204"/>
    </font>
    <font>
      <sz val="12"/>
      <color indexed="8"/>
      <name val="Times New Roman"/>
      <family val="1"/>
      <charset val="204"/>
    </font>
    <font>
      <b/>
      <sz val="12"/>
      <color indexed="8"/>
      <name val="Times New Roman"/>
      <family val="1"/>
      <charset val="204"/>
    </font>
    <font>
      <b/>
      <sz val="14"/>
      <color indexed="8"/>
      <name val="Times New Roman"/>
      <family val="1"/>
      <charset val="204"/>
    </font>
    <font>
      <b/>
      <vertAlign val="subscript"/>
      <sz val="14"/>
      <color indexed="8"/>
      <name val="Times New Roman"/>
      <family val="1"/>
      <charset val="204"/>
    </font>
    <font>
      <sz val="12"/>
      <name val="Times New Roman"/>
      <family val="1"/>
      <charset val="204"/>
    </font>
    <font>
      <b/>
      <sz val="12"/>
      <name val="Times New Roman"/>
      <family val="1"/>
      <charset val="204"/>
    </font>
    <font>
      <sz val="12"/>
      <color theme="1"/>
      <name val="Times New Roman"/>
      <family val="1"/>
      <charset val="204"/>
    </font>
    <font>
      <b/>
      <sz val="12"/>
      <color theme="1"/>
      <name val="Times New Roman"/>
      <family val="1"/>
      <charset val="204"/>
    </font>
    <font>
      <b/>
      <sz val="13"/>
      <color theme="1"/>
      <name val="Times New Roman"/>
      <family val="1"/>
      <charset val="204"/>
    </font>
    <font>
      <sz val="13"/>
      <color theme="1"/>
      <name val="Calibri"/>
      <family val="2"/>
      <charset val="204"/>
      <scheme val="minor"/>
    </font>
    <font>
      <b/>
      <sz val="13"/>
      <name val="Times New Roman"/>
      <family val="1"/>
      <charset val="204"/>
    </font>
    <font>
      <sz val="10"/>
      <name val="Arial"/>
      <family val="2"/>
      <charset val="204"/>
    </font>
    <font>
      <sz val="11"/>
      <color theme="1"/>
      <name val="Calibri"/>
      <family val="2"/>
      <scheme val="minor"/>
    </font>
    <font>
      <sz val="8"/>
      <name val="Arial"/>
      <family val="2"/>
    </font>
    <font>
      <sz val="12"/>
      <color theme="1" tint="0.14999847407452621"/>
      <name val="Times New Roman"/>
      <family val="1"/>
      <charset val="204"/>
    </font>
    <font>
      <b/>
      <sz val="9"/>
      <color indexed="81"/>
      <name val="Tahoma"/>
      <family val="2"/>
      <charset val="204"/>
    </font>
    <font>
      <sz val="9"/>
      <color indexed="81"/>
      <name val="Tahoma"/>
      <family val="2"/>
      <charset val="204"/>
    </font>
    <font>
      <sz val="11"/>
      <color indexed="8"/>
      <name val="Times New Roman"/>
      <family val="1"/>
      <charset val="204"/>
    </font>
    <font>
      <b/>
      <sz val="11"/>
      <color indexed="8"/>
      <name val="Times New Roman"/>
      <family val="1"/>
      <charset val="204"/>
    </font>
    <font>
      <b/>
      <vertAlign val="subscript"/>
      <sz val="11"/>
      <color indexed="8"/>
      <name val="Times New Roman"/>
      <family val="1"/>
      <charset val="204"/>
    </font>
    <font>
      <sz val="11"/>
      <color indexed="2"/>
      <name val="Times New Roman"/>
      <family val="1"/>
      <charset val="204"/>
    </font>
    <font>
      <b/>
      <sz val="11"/>
      <name val="Times New Roman"/>
      <family val="1"/>
      <charset val="204"/>
    </font>
    <font>
      <sz val="11"/>
      <color rgb="FF000000"/>
      <name val="Times New Roman"/>
      <family val="1"/>
      <charset val="204"/>
    </font>
    <font>
      <sz val="12"/>
      <color theme="1" tint="4.9989318521683403E-2"/>
      <name val="Times New Roman"/>
      <family val="1"/>
      <charset val="204"/>
    </font>
    <font>
      <sz val="12"/>
      <color rgb="FFFF0000"/>
      <name val="Times New Roman"/>
      <family val="1"/>
      <charset val="204"/>
    </font>
    <font>
      <sz val="12"/>
      <color theme="1"/>
      <name val="Calibri"/>
      <family val="2"/>
      <charset val="204"/>
      <scheme val="minor"/>
    </font>
    <font>
      <sz val="14"/>
      <name val="Times New Roman"/>
      <family val="1"/>
      <charset val="204"/>
    </font>
    <font>
      <sz val="10"/>
      <name val="Arial Cyr"/>
      <charset val="204"/>
    </font>
    <font>
      <sz val="20"/>
      <name val="Times New Roman"/>
      <family val="1"/>
      <charset val="204"/>
    </font>
    <font>
      <sz val="20"/>
      <color theme="1"/>
      <name val="Times New Roman"/>
      <family val="1"/>
      <charset val="204"/>
    </font>
    <font>
      <b/>
      <sz val="16"/>
      <color theme="1"/>
      <name val="Times New Roman"/>
      <family val="1"/>
      <charset val="204"/>
    </font>
    <font>
      <sz val="10"/>
      <name val="Courier"/>
      <family val="1"/>
      <charset val="204"/>
    </font>
    <font>
      <sz val="16"/>
      <name val="Times New Roman"/>
      <family val="1"/>
      <charset val="204"/>
    </font>
    <font>
      <i/>
      <sz val="10"/>
      <name val="Arial"/>
      <family val="2"/>
      <charset val="204"/>
    </font>
    <font>
      <i/>
      <sz val="12"/>
      <name val="Times New Roman"/>
      <family val="1"/>
      <charset val="204"/>
    </font>
    <font>
      <sz val="16"/>
      <color theme="1"/>
      <name val="Times New Roman"/>
      <family val="1"/>
      <charset val="204"/>
    </font>
  </fonts>
  <fills count="13">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92D050"/>
      </patternFill>
    </fill>
    <fill>
      <patternFill patternType="solid">
        <fgColor theme="0"/>
        <bgColor theme="0"/>
      </patternFill>
    </fill>
    <fill>
      <patternFill patternType="solid">
        <fgColor theme="0"/>
        <bgColor theme="8" tint="0.59999389629810485"/>
      </patternFill>
    </fill>
    <fill>
      <patternFill patternType="solid">
        <fgColor theme="0"/>
        <bgColor theme="8" tint="0.3999755851924192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3">
    <xf numFmtId="0" fontId="0" fillId="0" borderId="0"/>
    <xf numFmtId="164" fontId="1" fillId="0" borderId="0" applyFont="0" applyFill="0" applyBorder="0" applyAlignment="0" applyProtection="0"/>
    <xf numFmtId="0" fontId="20" fillId="0" borderId="0"/>
    <xf numFmtId="0" fontId="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20" fillId="0" borderId="0"/>
    <xf numFmtId="0" fontId="21" fillId="0" borderId="0"/>
    <xf numFmtId="0" fontId="1" fillId="0" borderId="0"/>
    <xf numFmtId="0" fontId="21" fillId="0" borderId="0"/>
    <xf numFmtId="0" fontId="1" fillId="0" borderId="0"/>
    <xf numFmtId="0" fontId="35" fillId="0" borderId="0"/>
    <xf numFmtId="0" fontId="12" fillId="0" borderId="0"/>
    <xf numFmtId="43" fontId="35" fillId="0" borderId="0" applyFont="0" applyFill="0" applyBorder="0" applyAlignment="0" applyProtection="0"/>
    <xf numFmtId="166" fontId="35" fillId="0" borderId="0" applyFont="0" applyFill="0" applyBorder="0" applyAlignment="0" applyProtection="0"/>
    <xf numFmtId="43" fontId="35" fillId="0" borderId="0" applyFont="0" applyFill="0" applyBorder="0" applyAlignment="0" applyProtection="0"/>
    <xf numFmtId="0" fontId="19" fillId="0" borderId="0"/>
    <xf numFmtId="167" fontId="39" fillId="0" borderId="0"/>
  </cellStyleXfs>
  <cellXfs count="303">
    <xf numFmtId="0" fontId="0" fillId="0" borderId="0" xfId="0"/>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1"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4" fontId="5" fillId="8" borderId="1" xfId="0" applyNumberFormat="1"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4" fontId="4" fillId="8" borderId="1" xfId="0" applyNumberFormat="1" applyFont="1" applyFill="1" applyBorder="1" applyAlignment="1">
      <alignment horizontal="left" vertical="center" wrapText="1"/>
    </xf>
    <xf numFmtId="0" fontId="4" fillId="8" borderId="1" xfId="0" applyFont="1" applyFill="1" applyBorder="1" applyAlignment="1">
      <alignment horizontal="left" vertical="center" wrapText="1"/>
    </xf>
    <xf numFmtId="0" fontId="8" fillId="8" borderId="1" xfId="0" applyFont="1" applyFill="1" applyBorder="1" applyAlignment="1">
      <alignment horizontal="center" vertical="center" wrapText="1"/>
    </xf>
    <xf numFmtId="4" fontId="9" fillId="8" borderId="1" xfId="0" applyNumberFormat="1" applyFont="1" applyFill="1" applyBorder="1" applyAlignment="1">
      <alignment horizontal="center" vertical="center" wrapText="1"/>
    </xf>
    <xf numFmtId="4" fontId="5" fillId="8" borderId="1" xfId="0" applyNumberFormat="1" applyFont="1" applyFill="1" applyBorder="1" applyAlignment="1">
      <alignment horizontal="left" vertical="center" wrapText="1"/>
    </xf>
    <xf numFmtId="0" fontId="4" fillId="8" borderId="1" xfId="0" applyFont="1" applyFill="1" applyBorder="1" applyAlignment="1">
      <alignment horizontal="left" wrapText="1"/>
    </xf>
    <xf numFmtId="4" fontId="4" fillId="8" borderId="1" xfId="0" applyNumberFormat="1" applyFont="1" applyFill="1" applyBorder="1" applyAlignment="1">
      <alignment horizontal="left" wrapText="1"/>
    </xf>
    <xf numFmtId="4" fontId="4" fillId="8" borderId="1" xfId="0" applyNumberFormat="1" applyFont="1" applyFill="1" applyBorder="1" applyAlignment="1">
      <alignment horizontal="left" vertical="top" wrapText="1"/>
    </xf>
    <xf numFmtId="4" fontId="4" fillId="8" borderId="1" xfId="0" applyNumberFormat="1" applyFont="1" applyFill="1" applyBorder="1" applyAlignment="1">
      <alignment vertical="center" wrapText="1"/>
    </xf>
    <xf numFmtId="0" fontId="5" fillId="8" borderId="1" xfId="0" applyFont="1" applyFill="1" applyBorder="1" applyAlignment="1">
      <alignment horizontal="left" vertical="center" wrapText="1"/>
    </xf>
    <xf numFmtId="4" fontId="6" fillId="8" borderId="1" xfId="0" applyNumberFormat="1" applyFont="1" applyFill="1" applyBorder="1" applyAlignment="1">
      <alignment horizontal="center" vertical="center"/>
    </xf>
    <xf numFmtId="0" fontId="12" fillId="9" borderId="1" xfId="0" applyFont="1" applyFill="1" applyBorder="1" applyAlignment="1">
      <alignment horizontal="left" vertical="center" wrapText="1"/>
    </xf>
    <xf numFmtId="0" fontId="14" fillId="8" borderId="1" xfId="0" applyFont="1" applyFill="1" applyBorder="1" applyAlignment="1">
      <alignment horizontal="center" vertical="center"/>
    </xf>
    <xf numFmtId="0" fontId="25" fillId="0" borderId="1" xfId="0" applyFont="1" applyFill="1" applyBorder="1" applyAlignment="1">
      <alignment horizontal="center" vertical="center" wrapText="1"/>
    </xf>
    <xf numFmtId="4" fontId="25" fillId="8" borderId="1" xfId="0" applyNumberFormat="1"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14" fontId="25" fillId="8" borderId="1" xfId="0" applyNumberFormat="1" applyFont="1" applyFill="1" applyBorder="1" applyAlignment="1">
      <alignment horizontal="center" vertical="center" wrapText="1"/>
    </xf>
    <xf numFmtId="0" fontId="4" fillId="9" borderId="1" xfId="0" applyFont="1" applyFill="1" applyBorder="1" applyAlignment="1">
      <alignment vertical="center" wrapText="1"/>
    </xf>
    <xf numFmtId="0" fontId="5" fillId="9" borderId="1" xfId="0" applyFont="1" applyFill="1" applyBorder="1" applyAlignment="1">
      <alignment vertical="center" wrapText="1"/>
    </xf>
    <xf numFmtId="0" fontId="5" fillId="9" borderId="1" xfId="0" applyFont="1" applyFill="1" applyBorder="1" applyAlignment="1" applyProtection="1">
      <alignment vertical="center" wrapText="1"/>
    </xf>
    <xf numFmtId="0" fontId="5" fillId="8" borderId="1" xfId="0" applyFont="1" applyFill="1" applyBorder="1" applyAlignment="1">
      <alignment vertical="center" wrapText="1"/>
    </xf>
    <xf numFmtId="0" fontId="4" fillId="10" borderId="1" xfId="0" applyFont="1" applyFill="1" applyBorder="1" applyAlignment="1">
      <alignment vertical="center" wrapText="1"/>
    </xf>
    <xf numFmtId="14" fontId="4" fillId="10" borderId="1" xfId="0" applyNumberFormat="1" applyFont="1" applyFill="1" applyBorder="1" applyAlignment="1">
      <alignment vertical="center" wrapText="1"/>
    </xf>
    <xf numFmtId="2" fontId="4" fillId="9" borderId="1" xfId="0" applyNumberFormat="1" applyFont="1" applyFill="1" applyBorder="1" applyAlignment="1">
      <alignment vertical="center" wrapText="1"/>
    </xf>
    <xf numFmtId="4" fontId="5" fillId="8" borderId="1" xfId="2" applyNumberFormat="1" applyFont="1" applyFill="1" applyBorder="1" applyAlignment="1">
      <alignment vertical="center" wrapText="1"/>
    </xf>
    <xf numFmtId="3" fontId="4" fillId="8" borderId="1" xfId="0" applyNumberFormat="1" applyFont="1" applyFill="1" applyBorder="1" applyAlignment="1">
      <alignment vertical="center" wrapText="1"/>
    </xf>
    <xf numFmtId="0" fontId="5" fillId="9" borderId="1" xfId="0" applyFont="1" applyFill="1" applyBorder="1" applyAlignment="1">
      <alignment vertical="top" wrapText="1"/>
    </xf>
    <xf numFmtId="0" fontId="4" fillId="9" borderId="1" xfId="0" applyFont="1" applyFill="1" applyBorder="1" applyAlignment="1">
      <alignment wrapText="1"/>
    </xf>
    <xf numFmtId="0" fontId="4" fillId="9" borderId="1" xfId="0" applyFont="1" applyFill="1" applyBorder="1" applyAlignment="1">
      <alignment vertical="top" wrapText="1"/>
    </xf>
    <xf numFmtId="0" fontId="5" fillId="9" borderId="1" xfId="0" applyFont="1" applyFill="1" applyBorder="1" applyAlignment="1">
      <alignment wrapText="1"/>
    </xf>
    <xf numFmtId="0" fontId="5" fillId="9" borderId="1" xfId="2" applyFont="1" applyFill="1" applyBorder="1" applyAlignment="1">
      <alignment vertical="top" wrapText="1"/>
    </xf>
    <xf numFmtId="0" fontId="5" fillId="9" borderId="1" xfId="2" applyFont="1" applyFill="1" applyBorder="1" applyAlignment="1" applyProtection="1">
      <alignment vertical="top" wrapText="1"/>
    </xf>
    <xf numFmtId="0" fontId="5" fillId="9" borderId="1" xfId="0" applyFont="1" applyFill="1" applyBorder="1" applyAlignment="1" applyProtection="1">
      <alignment vertical="top" wrapText="1"/>
    </xf>
    <xf numFmtId="0" fontId="5" fillId="8" borderId="1" xfId="0" applyFont="1" applyFill="1" applyBorder="1" applyAlignment="1">
      <alignment vertical="top" wrapText="1"/>
    </xf>
    <xf numFmtId="0" fontId="4" fillId="11" borderId="1" xfId="0" applyFont="1" applyFill="1" applyBorder="1" applyAlignment="1">
      <alignment wrapText="1"/>
    </xf>
    <xf numFmtId="0" fontId="5" fillId="12" borderId="1" xfId="0" applyFont="1" applyFill="1" applyBorder="1" applyAlignment="1">
      <alignment vertical="top" wrapText="1"/>
    </xf>
    <xf numFmtId="0" fontId="4" fillId="10" borderId="1" xfId="0" applyFont="1" applyFill="1" applyBorder="1" applyAlignment="1">
      <alignment vertical="top" wrapText="1"/>
    </xf>
    <xf numFmtId="2" fontId="4" fillId="9" borderId="1" xfId="0" applyNumberFormat="1" applyFont="1" applyFill="1" applyBorder="1" applyAlignment="1">
      <alignment vertical="top" wrapText="1"/>
    </xf>
    <xf numFmtId="0" fontId="5" fillId="8" borderId="1" xfId="0" applyFont="1" applyFill="1" applyBorder="1" applyAlignment="1">
      <alignment wrapText="1"/>
    </xf>
    <xf numFmtId="0" fontId="4" fillId="8" borderId="1" xfId="0" applyFont="1" applyFill="1" applyBorder="1" applyAlignment="1">
      <alignment wrapText="1"/>
    </xf>
    <xf numFmtId="0" fontId="5" fillId="11" borderId="1" xfId="0" applyFont="1" applyFill="1" applyBorder="1" applyAlignment="1">
      <alignment vertical="top" wrapText="1"/>
    </xf>
    <xf numFmtId="0" fontId="5" fillId="12" borderId="1" xfId="0" applyFont="1" applyFill="1" applyBorder="1" applyAlignment="1">
      <alignment vertical="center" wrapText="1"/>
    </xf>
    <xf numFmtId="0" fontId="5" fillId="10" borderId="1" xfId="0" applyFont="1" applyFill="1" applyBorder="1" applyAlignment="1">
      <alignment vertical="center" wrapText="1"/>
    </xf>
    <xf numFmtId="0" fontId="5" fillId="9" borderId="1" xfId="0" applyFont="1" applyFill="1" applyBorder="1" applyAlignment="1">
      <alignment horizontal="left" vertical="center" wrapText="1"/>
    </xf>
    <xf numFmtId="2" fontId="4" fillId="9" borderId="1" xfId="0" applyNumberFormat="1" applyFont="1" applyFill="1" applyBorder="1" applyAlignment="1">
      <alignment horizontal="left" vertical="center" wrapText="1"/>
    </xf>
    <xf numFmtId="0" fontId="4" fillId="10" borderId="1" xfId="0"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30" fillId="8" borderId="1" xfId="3" applyFont="1" applyFill="1" applyBorder="1" applyAlignment="1">
      <alignment horizontal="left" vertical="center" wrapText="1"/>
    </xf>
    <xf numFmtId="0" fontId="5" fillId="11" borderId="1" xfId="0" applyFont="1" applyFill="1" applyBorder="1" applyAlignment="1">
      <alignment horizontal="left" vertical="center" wrapText="1"/>
    </xf>
    <xf numFmtId="0" fontId="25" fillId="8" borderId="1" xfId="0" applyFont="1" applyFill="1" applyBorder="1" applyAlignment="1">
      <alignment horizontal="left" vertical="center" wrapText="1"/>
    </xf>
    <xf numFmtId="0" fontId="25" fillId="8" borderId="1" xfId="0" applyFont="1" applyFill="1" applyBorder="1" applyAlignment="1">
      <alignment vertical="center" wrapText="1"/>
    </xf>
    <xf numFmtId="0" fontId="5" fillId="9" borderId="1" xfId="0" applyFont="1" applyFill="1" applyBorder="1" applyAlignment="1">
      <alignment horizontal="left" vertical="top" wrapText="1"/>
    </xf>
    <xf numFmtId="0" fontId="5" fillId="12" borderId="1" xfId="0" applyFont="1" applyFill="1" applyBorder="1" applyAlignment="1">
      <alignment horizontal="left" vertical="top" wrapText="1"/>
    </xf>
    <xf numFmtId="0" fontId="5" fillId="8" borderId="1" xfId="0" applyNumberFormat="1" applyFont="1" applyFill="1" applyBorder="1" applyAlignment="1">
      <alignment vertical="top" wrapText="1"/>
    </xf>
    <xf numFmtId="4" fontId="5" fillId="8" borderId="1" xfId="0" applyNumberFormat="1" applyFont="1" applyFill="1" applyBorder="1" applyAlignment="1">
      <alignment vertical="center" wrapText="1"/>
    </xf>
    <xf numFmtId="0" fontId="12" fillId="9" borderId="1" xfId="0" applyFont="1" applyFill="1" applyBorder="1" applyAlignment="1">
      <alignment horizontal="left" wrapText="1"/>
    </xf>
    <xf numFmtId="0" fontId="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8" borderId="1" xfId="0" applyNumberFormat="1" applyFont="1" applyFill="1" applyBorder="1" applyAlignment="1">
      <alignment vertical="center" wrapText="1"/>
    </xf>
    <xf numFmtId="0" fontId="30" fillId="8" borderId="1" xfId="3" applyFont="1" applyFill="1" applyBorder="1" applyAlignment="1">
      <alignment vertical="center" wrapText="1"/>
    </xf>
    <xf numFmtId="0" fontId="5" fillId="11" borderId="1" xfId="0" applyFont="1" applyFill="1" applyBorder="1" applyAlignment="1">
      <alignment wrapText="1"/>
    </xf>
    <xf numFmtId="0" fontId="30" fillId="8" borderId="1" xfId="3" applyFont="1" applyFill="1" applyBorder="1" applyAlignment="1">
      <alignment vertical="top" wrapText="1"/>
    </xf>
    <xf numFmtId="0" fontId="4" fillId="11" borderId="1" xfId="0" applyFont="1" applyFill="1" applyBorder="1" applyAlignment="1">
      <alignment vertical="top" wrapText="1"/>
    </xf>
    <xf numFmtId="0" fontId="26" fillId="8"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3" fontId="9" fillId="8"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 fontId="14" fillId="8"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4" fontId="12" fillId="8" borderId="1" xfId="0" applyNumberFormat="1" applyFont="1" applyFill="1" applyBorder="1" applyAlignment="1">
      <alignment horizontal="center" vertical="center" wrapText="1"/>
    </xf>
    <xf numFmtId="4" fontId="14" fillId="8" borderId="1" xfId="0" applyNumberFormat="1" applyFont="1" applyFill="1" applyBorder="1" applyAlignment="1">
      <alignment horizontal="center" vertical="center"/>
    </xf>
    <xf numFmtId="4" fontId="8" fillId="8" borderId="1" xfId="0" applyNumberFormat="1" applyFont="1" applyFill="1" applyBorder="1" applyAlignment="1">
      <alignment horizontal="center" vertical="center" wrapText="1"/>
    </xf>
    <xf numFmtId="3" fontId="14" fillId="8" borderId="1" xfId="0" applyNumberFormat="1" applyFont="1" applyFill="1" applyBorder="1" applyAlignment="1">
      <alignment horizontal="center" vertical="center"/>
    </xf>
    <xf numFmtId="3" fontId="12" fillId="8" borderId="1" xfId="0" applyNumberFormat="1" applyFont="1" applyFill="1" applyBorder="1" applyAlignment="1">
      <alignment horizontal="center" vertical="center" wrapText="1"/>
    </xf>
    <xf numFmtId="3" fontId="12" fillId="8" borderId="1" xfId="0" applyNumberFormat="1" applyFont="1" applyFill="1" applyBorder="1" applyAlignment="1">
      <alignment horizontal="center" vertical="center"/>
    </xf>
    <xf numFmtId="3" fontId="8" fillId="0" borderId="1" xfId="0" applyNumberFormat="1" applyFont="1" applyFill="1" applyBorder="1" applyAlignment="1">
      <alignment horizontal="center" vertical="center" wrapText="1"/>
    </xf>
    <xf numFmtId="3" fontId="8" fillId="8" borderId="1" xfId="0" applyNumberFormat="1" applyFont="1" applyFill="1" applyBorder="1" applyAlignment="1">
      <alignment horizontal="center" vertical="center" wrapText="1"/>
    </xf>
    <xf numFmtId="3" fontId="14" fillId="8" borderId="1" xfId="0" applyNumberFormat="1" applyFont="1" applyFill="1" applyBorder="1" applyAlignment="1">
      <alignment horizontal="center"/>
    </xf>
    <xf numFmtId="3" fontId="9" fillId="0" borderId="1" xfId="0" applyNumberFormat="1" applyFont="1" applyFill="1" applyBorder="1" applyAlignment="1">
      <alignment horizontal="center" vertical="center" wrapText="1"/>
    </xf>
    <xf numFmtId="3" fontId="14" fillId="8" borderId="1" xfId="0" applyNumberFormat="1" applyFont="1" applyFill="1" applyBorder="1"/>
    <xf numFmtId="4" fontId="14" fillId="8" borderId="1" xfId="10" applyNumberFormat="1" applyFont="1" applyFill="1" applyBorder="1" applyAlignment="1">
      <alignment horizontal="center" vertical="center" wrapText="1"/>
    </xf>
    <xf numFmtId="0" fontId="0" fillId="0" borderId="0" xfId="0" applyBorder="1"/>
    <xf numFmtId="0" fontId="8" fillId="0" borderId="0" xfId="0" applyFont="1" applyFill="1" applyBorder="1" applyAlignment="1">
      <alignment vertical="center" wrapText="1"/>
    </xf>
    <xf numFmtId="0" fontId="8" fillId="2" borderId="0" xfId="0" applyFont="1" applyFill="1" applyBorder="1" applyAlignment="1">
      <alignment vertical="center" wrapText="1"/>
    </xf>
    <xf numFmtId="0" fontId="8" fillId="4" borderId="0" xfId="0" applyFont="1" applyFill="1" applyBorder="1" applyAlignment="1">
      <alignment vertical="center" wrapText="1"/>
    </xf>
    <xf numFmtId="0" fontId="8" fillId="3" borderId="0" xfId="0" applyFont="1" applyFill="1" applyBorder="1" applyAlignment="1">
      <alignment vertical="center" wrapText="1"/>
    </xf>
    <xf numFmtId="0" fontId="8" fillId="5" borderId="0" xfId="0" applyFont="1" applyFill="1" applyBorder="1" applyAlignment="1">
      <alignment vertical="center" wrapText="1"/>
    </xf>
    <xf numFmtId="0" fontId="14" fillId="0" borderId="0" xfId="0" applyFont="1" applyFill="1" applyBorder="1"/>
    <xf numFmtId="0" fontId="14" fillId="2" borderId="0" xfId="0" applyFont="1" applyFill="1" applyBorder="1"/>
    <xf numFmtId="0" fontId="14" fillId="3" borderId="0" xfId="0" applyFont="1" applyFill="1" applyBorder="1"/>
    <xf numFmtId="0" fontId="14" fillId="0" borderId="0" xfId="0" applyFont="1" applyBorder="1"/>
    <xf numFmtId="0" fontId="14" fillId="4" borderId="0" xfId="0" applyFont="1" applyFill="1" applyBorder="1"/>
    <xf numFmtId="0" fontId="14" fillId="5" borderId="0" xfId="0" applyFont="1" applyFill="1" applyBorder="1"/>
    <xf numFmtId="0" fontId="0" fillId="0" borderId="0" xfId="0" applyBorder="1" applyAlignment="1">
      <alignment horizontal="center" vertical="center"/>
    </xf>
    <xf numFmtId="0" fontId="18" fillId="0" borderId="0" xfId="0" applyFont="1" applyBorder="1" applyAlignment="1">
      <alignment horizontal="center"/>
    </xf>
    <xf numFmtId="0" fontId="18" fillId="0" borderId="0" xfId="0" applyFont="1" applyBorder="1" applyAlignment="1">
      <alignment horizontal="left"/>
    </xf>
    <xf numFmtId="0" fontId="17" fillId="0" borderId="0" xfId="0" applyFont="1" applyBorder="1" applyAlignment="1">
      <alignment horizontal="center" vertical="center"/>
    </xf>
    <xf numFmtId="0" fontId="0" fillId="0" borderId="0" xfId="0" applyBorder="1" applyAlignment="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4" fontId="14" fillId="8" borderId="1" xfId="8" applyNumberFormat="1" applyFont="1" applyFill="1" applyBorder="1" applyAlignment="1">
      <alignment horizontal="center" vertical="center" wrapText="1"/>
    </xf>
    <xf numFmtId="0" fontId="5" fillId="10" borderId="1" xfId="0" applyFont="1" applyFill="1" applyBorder="1" applyAlignment="1">
      <alignment vertical="top" wrapText="1"/>
    </xf>
    <xf numFmtId="0" fontId="5" fillId="8" borderId="1" xfId="2" applyFont="1" applyFill="1" applyBorder="1" applyAlignment="1">
      <alignment horizontal="left" vertical="center" wrapText="1"/>
    </xf>
    <xf numFmtId="0" fontId="14" fillId="8" borderId="1" xfId="0" applyFont="1" applyFill="1" applyBorder="1" applyAlignment="1">
      <alignment vertical="center" wrapText="1"/>
    </xf>
    <xf numFmtId="0" fontId="12" fillId="8" borderId="1" xfId="0" applyFont="1" applyFill="1" applyBorder="1" applyAlignment="1">
      <alignment horizontal="center" vertical="center" wrapText="1"/>
    </xf>
    <xf numFmtId="0" fontId="5" fillId="8" borderId="1" xfId="0" applyFont="1" applyFill="1" applyBorder="1" applyAlignment="1">
      <alignment horizontal="left" vertical="top" wrapText="1"/>
    </xf>
    <xf numFmtId="0" fontId="5" fillId="9" borderId="1" xfId="2" applyFont="1" applyFill="1" applyBorder="1" applyAlignment="1" applyProtection="1">
      <alignment vertical="center" wrapText="1"/>
    </xf>
    <xf numFmtId="0" fontId="14" fillId="8" borderId="1" xfId="0" applyFont="1" applyFill="1" applyBorder="1" applyAlignment="1">
      <alignment horizontal="left" vertical="center" wrapText="1"/>
    </xf>
    <xf numFmtId="2" fontId="25" fillId="8" borderId="1" xfId="0" applyNumberFormat="1" applyFont="1" applyFill="1" applyBorder="1" applyAlignment="1">
      <alignment horizontal="center" vertical="center" wrapText="1"/>
    </xf>
    <xf numFmtId="0" fontId="25" fillId="0" borderId="5" xfId="0" applyFont="1" applyFill="1" applyBorder="1" applyAlignment="1">
      <alignment horizontal="left" vertical="center" wrapText="1"/>
    </xf>
    <xf numFmtId="0" fontId="14" fillId="0" borderId="5" xfId="0" applyFont="1" applyFill="1" applyBorder="1" applyAlignment="1">
      <alignment horizontal="center" vertical="center"/>
    </xf>
    <xf numFmtId="0" fontId="14" fillId="8" borderId="5" xfId="0" applyFont="1" applyFill="1" applyBorder="1" applyAlignment="1">
      <alignment horizontal="center" vertical="center"/>
    </xf>
    <xf numFmtId="0" fontId="25" fillId="0" borderId="5" xfId="0" applyFont="1" applyFill="1" applyBorder="1" applyAlignment="1">
      <alignment horizontal="center" vertical="center" wrapText="1"/>
    </xf>
    <xf numFmtId="0" fontId="25" fillId="8" borderId="5" xfId="0" applyFont="1" applyFill="1" applyBorder="1" applyAlignment="1">
      <alignment horizontal="center" vertical="center" wrapText="1"/>
    </xf>
    <xf numFmtId="2" fontId="25" fillId="8" borderId="5"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5" fillId="8" borderId="0" xfId="0" applyFont="1" applyFill="1" applyBorder="1" applyAlignment="1">
      <alignment horizontal="center" vertical="center"/>
    </xf>
    <xf numFmtId="1" fontId="8"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165" fontId="2" fillId="0" borderId="0" xfId="0" applyNumberFormat="1" applyFont="1" applyBorder="1" applyAlignment="1">
      <alignment horizontal="right" vertical="center"/>
    </xf>
    <xf numFmtId="2" fontId="4" fillId="8" borderId="0" xfId="0" applyNumberFormat="1" applyFont="1" applyFill="1"/>
    <xf numFmtId="4" fontId="4" fillId="8" borderId="1" xfId="0" applyNumberFormat="1" applyFont="1" applyFill="1" applyBorder="1" applyAlignment="1">
      <alignment horizontal="center" vertical="center"/>
    </xf>
    <xf numFmtId="0" fontId="4" fillId="8" borderId="0" xfId="0" applyFont="1" applyFill="1"/>
    <xf numFmtId="0" fontId="4" fillId="8" borderId="0" xfId="0" applyFont="1" applyFill="1" applyAlignment="1">
      <alignment wrapText="1"/>
    </xf>
    <xf numFmtId="0" fontId="4" fillId="8" borderId="0" xfId="0" applyFont="1" applyFill="1" applyAlignment="1">
      <alignment vertical="center"/>
    </xf>
    <xf numFmtId="0" fontId="4" fillId="8" borderId="1" xfId="0" applyFont="1" applyFill="1" applyBorder="1"/>
    <xf numFmtId="4" fontId="4" fillId="8" borderId="0" xfId="0" applyNumberFormat="1" applyFont="1" applyFill="1"/>
    <xf numFmtId="0" fontId="37" fillId="8" borderId="0" xfId="0" applyFont="1" applyFill="1"/>
    <xf numFmtId="0" fontId="4" fillId="8" borderId="0"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5" fillId="8" borderId="0" xfId="0" applyFont="1" applyFill="1" applyAlignment="1">
      <alignment horizontal="center"/>
    </xf>
    <xf numFmtId="4" fontId="4" fillId="8" borderId="1" xfId="0" applyNumberFormat="1" applyFont="1" applyFill="1" applyBorder="1" applyAlignment="1">
      <alignment horizontal="center" vertical="center" wrapText="1"/>
    </xf>
    <xf numFmtId="3" fontId="4" fillId="8" borderId="1" xfId="0" applyNumberFormat="1" applyFont="1" applyFill="1" applyBorder="1" applyAlignment="1">
      <alignment horizontal="center" vertical="center" wrapText="1"/>
    </xf>
    <xf numFmtId="0" fontId="4" fillId="8" borderId="1" xfId="0" applyFont="1" applyFill="1" applyBorder="1" applyAlignment="1">
      <alignment vertical="top" wrapText="1"/>
    </xf>
    <xf numFmtId="3" fontId="4" fillId="8" borderId="1" xfId="0" applyNumberFormat="1" applyFont="1" applyFill="1" applyBorder="1" applyAlignment="1">
      <alignment horizontal="center" vertical="center"/>
    </xf>
    <xf numFmtId="2" fontId="4" fillId="8" borderId="0" xfId="0" applyNumberFormat="1" applyFont="1" applyFill="1" applyBorder="1" applyAlignment="1">
      <alignment horizontal="center" vertical="center" wrapText="1"/>
    </xf>
    <xf numFmtId="2" fontId="4" fillId="8" borderId="1" xfId="0" applyNumberFormat="1" applyFont="1" applyFill="1" applyBorder="1" applyAlignment="1">
      <alignment horizontal="center" vertical="center" wrapText="1"/>
    </xf>
    <xf numFmtId="3" fontId="4" fillId="8" borderId="0" xfId="0" applyNumberFormat="1" applyFont="1" applyFill="1"/>
    <xf numFmtId="2" fontId="4" fillId="8" borderId="0" xfId="0" applyNumberFormat="1" applyFont="1" applyFill="1" applyAlignment="1">
      <alignment vertical="center"/>
    </xf>
    <xf numFmtId="2" fontId="4" fillId="8" borderId="0" xfId="0" applyNumberFormat="1" applyFont="1" applyFill="1" applyAlignment="1">
      <alignment horizontal="center"/>
    </xf>
    <xf numFmtId="0" fontId="36" fillId="8" borderId="0" xfId="0" applyFont="1" applyFill="1" applyAlignment="1">
      <alignment horizontal="left"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3" fillId="0" borderId="0" xfId="0" applyFont="1" applyFill="1" applyBorder="1" applyAlignment="1">
      <alignment vertical="center" wrapText="1"/>
    </xf>
    <xf numFmtId="4" fontId="4" fillId="8" borderId="1" xfId="0" applyNumberFormat="1" applyFont="1" applyFill="1" applyBorder="1" applyAlignment="1">
      <alignment horizontal="center" vertical="center"/>
    </xf>
    <xf numFmtId="0" fontId="4" fillId="8" borderId="0" xfId="0" applyFont="1" applyFill="1"/>
    <xf numFmtId="0" fontId="4" fillId="8" borderId="1" xfId="0" applyFont="1" applyFill="1" applyBorder="1"/>
    <xf numFmtId="0" fontId="4" fillId="8" borderId="1" xfId="0" applyFont="1" applyFill="1" applyBorder="1" applyAlignment="1">
      <alignment vertical="center" wrapText="1"/>
    </xf>
    <xf numFmtId="4" fontId="4" fillId="8" borderId="0" xfId="0" applyNumberFormat="1" applyFont="1" applyFill="1"/>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xf>
    <xf numFmtId="4" fontId="4" fillId="8" borderId="1" xfId="0" applyNumberFormat="1" applyFont="1" applyFill="1" applyBorder="1" applyAlignment="1">
      <alignment horizontal="center" vertical="center" wrapText="1"/>
    </xf>
    <xf numFmtId="0" fontId="4" fillId="8" borderId="1" xfId="0" applyFont="1" applyFill="1" applyBorder="1" applyAlignment="1">
      <alignment vertical="top" wrapText="1"/>
    </xf>
    <xf numFmtId="3" fontId="4" fillId="8"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0" fillId="8" borderId="0" xfId="0" applyFont="1" applyFill="1" applyAlignment="1">
      <alignment wrapText="1"/>
    </xf>
    <xf numFmtId="0" fontId="34" fillId="8" borderId="0" xfId="0" applyFont="1" applyFill="1" applyAlignment="1">
      <alignment wrapText="1"/>
    </xf>
    <xf numFmtId="49" fontId="4" fillId="8" borderId="1" xfId="0" applyNumberFormat="1" applyFont="1" applyFill="1" applyBorder="1" applyAlignment="1">
      <alignment vertical="center" wrapText="1"/>
    </xf>
    <xf numFmtId="49" fontId="41" fillId="8" borderId="0" xfId="0" applyNumberFormat="1" applyFont="1" applyFill="1"/>
    <xf numFmtId="0" fontId="19" fillId="8" borderId="0" xfId="0" applyFont="1" applyFill="1" applyAlignment="1">
      <alignment wrapText="1"/>
    </xf>
    <xf numFmtId="49" fontId="42" fillId="8" borderId="0" xfId="0" applyNumberFormat="1" applyFont="1" applyFill="1"/>
    <xf numFmtId="49" fontId="0" fillId="8" borderId="0" xfId="0" applyNumberFormat="1" applyFill="1"/>
    <xf numFmtId="0" fontId="41" fillId="8" borderId="0" xfId="0" applyFont="1" applyFill="1"/>
    <xf numFmtId="4" fontId="4" fillId="8" borderId="1" xfId="0" applyNumberFormat="1" applyFont="1" applyFill="1" applyBorder="1"/>
    <xf numFmtId="0" fontId="3" fillId="8" borderId="1" xfId="0" applyFont="1" applyFill="1" applyBorder="1" applyAlignment="1">
      <alignment horizontal="center" vertical="center" wrapText="1"/>
    </xf>
    <xf numFmtId="3" fontId="13" fillId="8" borderId="1" xfId="0" applyNumberFormat="1" applyFont="1" applyFill="1" applyBorder="1" applyAlignment="1">
      <alignment horizontal="center" vertical="center" wrapText="1"/>
    </xf>
    <xf numFmtId="4" fontId="13" fillId="8" borderId="1" xfId="0" applyNumberFormat="1" applyFont="1" applyFill="1" applyBorder="1" applyAlignment="1">
      <alignment horizontal="center" vertical="center" wrapText="1"/>
    </xf>
    <xf numFmtId="0" fontId="15" fillId="8" borderId="1" xfId="0" applyFont="1" applyFill="1" applyBorder="1" applyAlignment="1">
      <alignment vertical="center" wrapText="1"/>
    </xf>
    <xf numFmtId="1" fontId="9" fillId="8" borderId="1" xfId="0" applyNumberFormat="1" applyFont="1" applyFill="1" applyBorder="1" applyAlignment="1">
      <alignment horizontal="center" vertical="center" wrapText="1"/>
    </xf>
    <xf numFmtId="14" fontId="9" fillId="8" borderId="1" xfId="0" applyNumberFormat="1" applyFont="1" applyFill="1" applyBorder="1" applyAlignment="1">
      <alignment horizontal="center" vertical="center" wrapText="1"/>
    </xf>
    <xf numFmtId="0" fontId="15" fillId="8" borderId="1" xfId="0" applyFont="1" applyFill="1" applyBorder="1" applyAlignment="1">
      <alignment horizontal="left" vertical="center" wrapText="1"/>
    </xf>
    <xf numFmtId="16" fontId="9" fillId="8" borderId="1" xfId="0" applyNumberFormat="1" applyFont="1" applyFill="1" applyBorder="1" applyAlignment="1">
      <alignment horizontal="center" vertical="center" wrapText="1"/>
    </xf>
    <xf numFmtId="3" fontId="15" fillId="8" borderId="1" xfId="0" applyNumberFormat="1" applyFont="1" applyFill="1" applyBorder="1" applyAlignment="1">
      <alignment horizontal="center" vertical="center"/>
    </xf>
    <xf numFmtId="4" fontId="15" fillId="8" borderId="1" xfId="0" applyNumberFormat="1" applyFont="1" applyFill="1" applyBorder="1" applyAlignment="1">
      <alignment horizontal="center" vertical="center"/>
    </xf>
    <xf numFmtId="0" fontId="15" fillId="8" borderId="1" xfId="0" applyFont="1" applyFill="1" applyBorder="1" applyAlignment="1">
      <alignment horizontal="center" vertical="center"/>
    </xf>
    <xf numFmtId="0" fontId="4" fillId="8" borderId="1" xfId="0" applyFont="1" applyFill="1" applyBorder="1" applyAlignment="1">
      <alignment horizontal="left" vertical="top" wrapText="1"/>
    </xf>
    <xf numFmtId="0" fontId="14" fillId="8" borderId="1" xfId="0" applyFont="1" applyFill="1" applyBorder="1"/>
    <xf numFmtId="4" fontId="14" fillId="8" borderId="1" xfId="0" applyNumberFormat="1" applyFont="1" applyFill="1" applyBorder="1"/>
    <xf numFmtId="0" fontId="14" fillId="8" borderId="1" xfId="0" applyFont="1" applyFill="1" applyBorder="1" applyAlignment="1">
      <alignment horizontal="left" vertical="top" wrapText="1"/>
    </xf>
    <xf numFmtId="3" fontId="14" fillId="8" borderId="1" xfId="0" applyNumberFormat="1" applyFont="1" applyFill="1" applyBorder="1" applyAlignment="1">
      <alignment horizontal="center" vertical="center" wrapText="1"/>
    </xf>
    <xf numFmtId="3" fontId="25" fillId="8" borderId="1" xfId="0" applyNumberFormat="1" applyFont="1" applyFill="1" applyBorder="1" applyAlignment="1">
      <alignment horizontal="center" vertical="center" wrapText="1"/>
    </xf>
    <xf numFmtId="4" fontId="26" fillId="8" borderId="1" xfId="0" applyNumberFormat="1" applyFont="1" applyFill="1" applyBorder="1" applyAlignment="1">
      <alignment horizontal="center" vertical="center" wrapText="1"/>
    </xf>
    <xf numFmtId="4" fontId="6" fillId="8" borderId="1" xfId="0" applyNumberFormat="1" applyFont="1" applyFill="1" applyBorder="1" applyAlignment="1">
      <alignment horizontal="left" vertical="center" wrapText="1"/>
    </xf>
    <xf numFmtId="4" fontId="25" fillId="8" borderId="1" xfId="0" applyNumberFormat="1" applyFont="1" applyFill="1" applyBorder="1" applyAlignment="1">
      <alignment horizontal="left" vertical="center" wrapText="1"/>
    </xf>
    <xf numFmtId="1" fontId="8" fillId="8" borderId="1" xfId="0" applyNumberFormat="1" applyFont="1" applyFill="1" applyBorder="1" applyAlignment="1">
      <alignment horizontal="center" vertical="center" wrapText="1"/>
    </xf>
    <xf numFmtId="0" fontId="12"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4" fontId="22" fillId="8" borderId="1" xfId="14" applyNumberFormat="1" applyFont="1" applyFill="1" applyBorder="1" applyAlignment="1">
      <alignment horizontal="center" vertical="center" wrapText="1"/>
    </xf>
    <xf numFmtId="17" fontId="14" fillId="8" borderId="1" xfId="0" applyNumberFormat="1" applyFont="1" applyFill="1" applyBorder="1" applyAlignment="1">
      <alignment horizontal="center" vertical="center"/>
    </xf>
    <xf numFmtId="0" fontId="6" fillId="8" borderId="7" xfId="0" applyFont="1" applyFill="1" applyBorder="1"/>
    <xf numFmtId="0" fontId="4" fillId="8" borderId="7" xfId="0" applyFont="1" applyFill="1" applyBorder="1"/>
    <xf numFmtId="0" fontId="4" fillId="8" borderId="7" xfId="0" applyFont="1" applyFill="1" applyBorder="1" applyAlignment="1">
      <alignment wrapText="1"/>
    </xf>
    <xf numFmtId="1" fontId="8" fillId="0" borderId="7" xfId="0" applyNumberFormat="1" applyFont="1" applyFill="1" applyBorder="1" applyAlignment="1">
      <alignment horizontal="center" vertical="center" wrapText="1"/>
    </xf>
    <xf numFmtId="4" fontId="4" fillId="8" borderId="1" xfId="0" applyNumberFormat="1" applyFont="1" applyFill="1" applyBorder="1" applyAlignment="1">
      <alignment horizontal="right" vertical="center" wrapText="1"/>
    </xf>
    <xf numFmtId="0" fontId="4" fillId="8" borderId="1" xfId="0" applyFont="1" applyFill="1" applyBorder="1" applyAlignment="1">
      <alignment horizontal="right"/>
    </xf>
    <xf numFmtId="0" fontId="4" fillId="8" borderId="0" xfId="0" applyFont="1" applyFill="1" applyAlignment="1"/>
    <xf numFmtId="0" fontId="4" fillId="8" borderId="0" xfId="0" applyFont="1" applyFill="1"/>
    <xf numFmtId="0" fontId="4" fillId="8" borderId="0" xfId="0" applyFont="1" applyFill="1" applyBorder="1" applyAlignment="1">
      <alignment horizontal="right" vertical="center" wrapText="1"/>
    </xf>
    <xf numFmtId="0" fontId="8"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9" fillId="4" borderId="3" xfId="0" applyNumberFormat="1"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4" fontId="9" fillId="5" borderId="3" xfId="0" applyNumberFormat="1" applyFont="1" applyFill="1" applyBorder="1" applyAlignment="1">
      <alignment horizontal="center" vertical="center" wrapText="1"/>
    </xf>
    <xf numFmtId="4" fontId="9" fillId="8" borderId="3" xfId="0" applyNumberFormat="1" applyFont="1" applyFill="1" applyBorder="1" applyAlignment="1">
      <alignment horizontal="center" vertical="center" wrapText="1"/>
    </xf>
    <xf numFmtId="4" fontId="14" fillId="8" borderId="3" xfId="0" applyNumberFormat="1" applyFont="1" applyFill="1" applyBorder="1" applyAlignment="1">
      <alignment horizontal="center" vertical="center"/>
    </xf>
    <xf numFmtId="4" fontId="14" fillId="8" borderId="3" xfId="0" applyNumberFormat="1" applyFont="1" applyFill="1" applyBorder="1" applyAlignment="1">
      <alignment horizontal="center" vertical="center" wrapText="1"/>
    </xf>
    <xf numFmtId="4" fontId="31" fillId="8" borderId="3" xfId="4" applyNumberFormat="1" applyFont="1" applyFill="1" applyBorder="1" applyAlignment="1">
      <alignment horizontal="center" vertical="center" wrapText="1"/>
    </xf>
    <xf numFmtId="4" fontId="14" fillId="8" borderId="3" xfId="4" applyNumberFormat="1" applyFont="1" applyFill="1" applyBorder="1" applyAlignment="1">
      <alignment horizontal="center" vertical="center" wrapText="1"/>
    </xf>
    <xf numFmtId="4" fontId="12" fillId="8" borderId="3" xfId="0" applyNumberFormat="1" applyFont="1" applyFill="1" applyBorder="1" applyAlignment="1" applyProtection="1">
      <alignment horizontal="center" vertical="center" wrapText="1"/>
    </xf>
    <xf numFmtId="4" fontId="12" fillId="8" borderId="3" xfId="5" applyNumberFormat="1" applyFont="1" applyFill="1" applyBorder="1" applyAlignment="1">
      <alignment horizontal="center" vertical="center" wrapText="1"/>
    </xf>
    <xf numFmtId="4" fontId="12" fillId="8" borderId="3" xfId="6" applyNumberFormat="1" applyFont="1" applyFill="1" applyBorder="1" applyAlignment="1">
      <alignment horizontal="center" vertical="center" wrapText="1"/>
    </xf>
    <xf numFmtId="4" fontId="12" fillId="8" borderId="3" xfId="7" applyNumberFormat="1" applyFont="1" applyFill="1" applyBorder="1" applyAlignment="1">
      <alignment horizontal="center" vertical="center" wrapText="1"/>
    </xf>
    <xf numFmtId="4" fontId="14" fillId="8" borderId="3" xfId="8" applyNumberFormat="1" applyFont="1" applyFill="1" applyBorder="1" applyAlignment="1">
      <alignment horizontal="center" vertical="center" wrapText="1"/>
    </xf>
    <xf numFmtId="4" fontId="14" fillId="8" borderId="3" xfId="9" applyNumberFormat="1" applyFont="1" applyFill="1" applyBorder="1" applyAlignment="1">
      <alignment horizontal="center" vertical="center" wrapText="1"/>
    </xf>
    <xf numFmtId="4" fontId="14" fillId="8" borderId="3" xfId="10" applyNumberFormat="1" applyFont="1" applyFill="1" applyBorder="1" applyAlignment="1">
      <alignment horizontal="center" vertical="center" wrapText="1"/>
    </xf>
    <xf numFmtId="4" fontId="14" fillId="8" borderId="3" xfId="0" applyNumberFormat="1" applyFont="1" applyFill="1" applyBorder="1" applyAlignment="1" applyProtection="1">
      <alignment horizontal="center" vertical="center" wrapText="1"/>
    </xf>
    <xf numFmtId="4" fontId="22" fillId="8" borderId="3" xfId="11" applyNumberFormat="1" applyFont="1" applyFill="1" applyBorder="1" applyAlignment="1">
      <alignment horizontal="center" vertical="center" wrapText="1"/>
    </xf>
    <xf numFmtId="4" fontId="12" fillId="8" borderId="3" xfId="0" applyNumberFormat="1" applyFont="1" applyFill="1" applyBorder="1" applyAlignment="1">
      <alignment horizontal="center" vertical="center" wrapText="1"/>
    </xf>
    <xf numFmtId="4" fontId="32" fillId="8" borderId="3" xfId="9" applyNumberFormat="1" applyFont="1" applyFill="1" applyBorder="1" applyAlignment="1">
      <alignment horizontal="center" vertical="center" wrapText="1"/>
    </xf>
    <xf numFmtId="4" fontId="12" fillId="8" borderId="3" xfId="12" applyNumberFormat="1" applyFont="1" applyFill="1" applyBorder="1" applyAlignment="1">
      <alignment horizontal="center" vertical="center" wrapText="1"/>
    </xf>
    <xf numFmtId="4" fontId="14" fillId="8" borderId="3" xfId="13" applyNumberFormat="1" applyFont="1" applyFill="1" applyBorder="1" applyAlignment="1">
      <alignment horizontal="center" vertical="center" wrapText="1"/>
    </xf>
    <xf numFmtId="4" fontId="12" fillId="8" borderId="3" xfId="14" applyNumberFormat="1" applyFont="1" applyFill="1" applyBorder="1" applyAlignment="1">
      <alignment horizontal="center" vertical="center" wrapText="1"/>
    </xf>
    <xf numFmtId="4" fontId="8" fillId="8" borderId="3" xfId="0" applyNumberFormat="1" applyFont="1" applyFill="1" applyBorder="1" applyAlignment="1">
      <alignment horizontal="center" vertical="center" wrapText="1"/>
    </xf>
    <xf numFmtId="4" fontId="12" fillId="8" borderId="3" xfId="8" applyNumberFormat="1" applyFont="1" applyFill="1" applyBorder="1" applyAlignment="1">
      <alignment horizontal="center" vertical="center" wrapText="1"/>
    </xf>
    <xf numFmtId="4" fontId="13" fillId="8" borderId="3" xfId="0" applyNumberFormat="1" applyFont="1" applyFill="1" applyBorder="1" applyAlignment="1">
      <alignment horizontal="center" vertical="center" wrapText="1"/>
    </xf>
    <xf numFmtId="0" fontId="9" fillId="8"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0" fillId="0" borderId="0" xfId="0" applyBorder="1" applyAlignment="1">
      <alignment horizontal="right"/>
    </xf>
    <xf numFmtId="4" fontId="8" fillId="0" borderId="0" xfId="0" applyNumberFormat="1" applyFont="1" applyFill="1" applyBorder="1" applyAlignment="1">
      <alignment vertical="center" wrapText="1"/>
    </xf>
    <xf numFmtId="3" fontId="9" fillId="8" borderId="1" xfId="0" applyNumberFormat="1" applyFont="1" applyFill="1" applyBorder="1" applyAlignment="1">
      <alignment horizontal="center" vertical="center" wrapText="1"/>
    </xf>
    <xf numFmtId="0" fontId="43" fillId="0" borderId="0" xfId="0" applyFont="1" applyBorder="1" applyAlignment="1">
      <alignment vertical="center"/>
    </xf>
    <xf numFmtId="0" fontId="43" fillId="8" borderId="0" xfId="0" applyFont="1" applyFill="1"/>
    <xf numFmtId="0" fontId="43" fillId="8" borderId="0" xfId="0" applyFont="1" applyFill="1" applyAlignment="1">
      <alignment wrapText="1"/>
    </xf>
    <xf numFmtId="0" fontId="4" fillId="8" borderId="0" xfId="0" applyFont="1" applyFill="1" applyAlignment="1">
      <alignment horizontal="right" vertical="center"/>
    </xf>
    <xf numFmtId="0" fontId="4" fillId="8" borderId="0" xfId="0" applyFont="1" applyFill="1" applyBorder="1" applyAlignment="1">
      <alignment horizontal="right" vertical="center" wrapText="1"/>
    </xf>
    <xf numFmtId="0" fontId="9"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8" borderId="1" xfId="0" applyFont="1" applyFill="1" applyBorder="1" applyAlignment="1">
      <alignment horizontal="left" vertical="center" wrapText="1"/>
    </xf>
    <xf numFmtId="0" fontId="0" fillId="8" borderId="1" xfId="0" applyFill="1" applyBorder="1" applyAlignment="1">
      <alignment vertical="center" wrapText="1"/>
    </xf>
    <xf numFmtId="3" fontId="9" fillId="8" borderId="1" xfId="0" applyNumberFormat="1" applyFont="1" applyFill="1" applyBorder="1" applyAlignment="1">
      <alignment horizontal="center" vertical="center" wrapText="1"/>
    </xf>
    <xf numFmtId="3" fontId="33" fillId="8" borderId="1" xfId="0" applyNumberFormat="1" applyFont="1" applyFill="1" applyBorder="1" applyAlignment="1">
      <alignment horizontal="center" vertical="center" wrapText="1"/>
    </xf>
    <xf numFmtId="3" fontId="9" fillId="8" borderId="1" xfId="0" applyNumberFormat="1" applyFont="1" applyFill="1" applyBorder="1" applyAlignment="1">
      <alignment horizontal="left" vertical="center" wrapText="1"/>
    </xf>
    <xf numFmtId="3" fontId="33" fillId="8" borderId="1" xfId="0" applyNumberFormat="1" applyFont="1" applyFill="1" applyBorder="1" applyAlignment="1">
      <alignment vertical="center" wrapText="1"/>
    </xf>
    <xf numFmtId="4" fontId="9" fillId="8" borderId="1" xfId="0" applyNumberFormat="1" applyFont="1" applyFill="1" applyBorder="1" applyAlignment="1">
      <alignment horizontal="left" vertical="center" wrapText="1"/>
    </xf>
    <xf numFmtId="4" fontId="33" fillId="8" borderId="1" xfId="0" applyNumberFormat="1" applyFont="1" applyFill="1" applyBorder="1" applyAlignment="1">
      <alignment vertical="center" wrapText="1"/>
    </xf>
    <xf numFmtId="4" fontId="9" fillId="8" borderId="1" xfId="0" applyNumberFormat="1" applyFont="1" applyFill="1" applyBorder="1" applyAlignment="1">
      <alignment horizontal="center" vertical="center" wrapText="1"/>
    </xf>
    <xf numFmtId="4" fontId="33" fillId="8"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0" fillId="8" borderId="3" xfId="0" applyFill="1" applyBorder="1" applyAlignment="1">
      <alignment horizontal="center" vertical="center" wrapText="1"/>
    </xf>
    <xf numFmtId="0" fontId="0" fillId="8" borderId="1" xfId="0" applyFill="1" applyBorder="1" applyAlignment="1">
      <alignment horizontal="left" vertical="center" wrapText="1"/>
    </xf>
    <xf numFmtId="0" fontId="9"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9" fillId="6" borderId="1" xfId="0" applyFont="1" applyFill="1" applyBorder="1" applyAlignment="1">
      <alignment horizontal="left" vertical="center" wrapText="1"/>
    </xf>
    <xf numFmtId="0" fontId="0" fillId="6" borderId="1" xfId="0" applyFill="1" applyBorder="1" applyAlignment="1">
      <alignment horizontal="left" vertical="center" wrapText="1"/>
    </xf>
    <xf numFmtId="3" fontId="9" fillId="6" borderId="1" xfId="0" applyNumberFormat="1" applyFont="1" applyFill="1" applyBorder="1" applyAlignment="1">
      <alignment horizontal="center" vertical="center" wrapText="1"/>
    </xf>
    <xf numFmtId="3" fontId="0" fillId="6" borderId="1" xfId="0" applyNumberForma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 fontId="9" fillId="6" borderId="3" xfId="0" applyNumberFormat="1" applyFont="1" applyFill="1" applyBorder="1" applyAlignment="1">
      <alignment horizontal="center" vertical="center" wrapText="1"/>
    </xf>
    <xf numFmtId="4" fontId="0" fillId="6" borderId="3" xfId="0" applyNumberFormat="1" applyFill="1" applyBorder="1" applyAlignment="1">
      <alignment horizontal="center" vertical="center" wrapText="1"/>
    </xf>
    <xf numFmtId="0" fontId="16" fillId="0" borderId="0" xfId="0" applyFont="1" applyBorder="1" applyAlignment="1">
      <alignment horizontal="center" vertical="center" wrapText="1"/>
    </xf>
    <xf numFmtId="0" fontId="9" fillId="7" borderId="1" xfId="0" applyFont="1" applyFill="1" applyBorder="1" applyAlignment="1">
      <alignment horizontal="left" vertical="center" wrapText="1"/>
    </xf>
    <xf numFmtId="0" fontId="0" fillId="7" borderId="1" xfId="0" applyFill="1" applyBorder="1" applyAlignment="1">
      <alignment horizontal="left" vertical="center" wrapText="1"/>
    </xf>
    <xf numFmtId="0" fontId="9"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3" fontId="9" fillId="7" borderId="1" xfId="0" applyNumberFormat="1" applyFont="1" applyFill="1" applyBorder="1" applyAlignment="1">
      <alignment horizontal="center" vertical="center" wrapText="1"/>
    </xf>
    <xf numFmtId="3" fontId="0" fillId="7" borderId="1" xfId="0" applyNumberFormat="1" applyFill="1" applyBorder="1" applyAlignment="1">
      <alignment horizontal="center" vertical="center" wrapText="1"/>
    </xf>
    <xf numFmtId="4" fontId="9" fillId="7" borderId="3" xfId="0" applyNumberFormat="1" applyFont="1" applyFill="1" applyBorder="1" applyAlignment="1">
      <alignment horizontal="center" vertical="center" wrapText="1"/>
    </xf>
    <xf numFmtId="4" fontId="0" fillId="7" borderId="3" xfId="0" applyNumberFormat="1" applyFill="1" applyBorder="1" applyAlignment="1">
      <alignment horizontal="center" vertical="center" wrapText="1"/>
    </xf>
    <xf numFmtId="0" fontId="10" fillId="8" borderId="3" xfId="0" applyFont="1" applyFill="1" applyBorder="1" applyAlignment="1">
      <alignment horizontal="center" vertical="center" wrapText="1"/>
    </xf>
    <xf numFmtId="0" fontId="15" fillId="8" borderId="1" xfId="0" applyFont="1" applyFill="1" applyBorder="1" applyAlignment="1">
      <alignment vertical="center" wrapText="1"/>
    </xf>
    <xf numFmtId="0" fontId="43" fillId="0" borderId="0" xfId="0" applyFont="1" applyBorder="1" applyAlignment="1">
      <alignment horizontal="left" vertical="center"/>
    </xf>
    <xf numFmtId="0" fontId="4" fillId="8" borderId="5"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0" xfId="0" applyFont="1" applyFill="1" applyAlignment="1">
      <alignment horizontal="left" vertical="top" wrapText="1"/>
    </xf>
    <xf numFmtId="0" fontId="4" fillId="8" borderId="0" xfId="0" applyFont="1" applyFill="1" applyAlignment="1">
      <alignment horizontal="left" vertical="center" wrapText="1"/>
    </xf>
    <xf numFmtId="0" fontId="4" fillId="8" borderId="1" xfId="0" applyFont="1" applyFill="1" applyBorder="1" applyAlignment="1">
      <alignment horizontal="center" vertical="center" wrapText="1"/>
    </xf>
    <xf numFmtId="0" fontId="38" fillId="8" borderId="0" xfId="0" applyFont="1" applyFill="1" applyAlignment="1">
      <alignment horizontal="center" vertical="center" wrapText="1"/>
    </xf>
    <xf numFmtId="0" fontId="40" fillId="8" borderId="0" xfId="0" applyFont="1" applyFill="1" applyAlignment="1">
      <alignment horizontal="left" wrapText="1"/>
    </xf>
    <xf numFmtId="0" fontId="7" fillId="8" borderId="0" xfId="0" applyFont="1" applyFill="1" applyAlignment="1">
      <alignment horizontal="center" vertical="center" wrapText="1"/>
    </xf>
    <xf numFmtId="0" fontId="4" fillId="8" borderId="1"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8" xfId="0" applyFont="1" applyFill="1" applyBorder="1" applyAlignment="1">
      <alignment horizontal="center" vertical="center"/>
    </xf>
  </cellXfs>
  <cellStyles count="23">
    <cellStyle name="Normal_прил 1.4" xfId="21"/>
    <cellStyle name="Обычный" xfId="0" builtinId="0"/>
    <cellStyle name="Обычный 12" xfId="15"/>
    <cellStyle name="Обычный 2" xfId="16"/>
    <cellStyle name="Обычный 2 13" xfId="13"/>
    <cellStyle name="Обычный 2 14" xfId="10"/>
    <cellStyle name="Обычный 2 2 13" xfId="8"/>
    <cellStyle name="Обычный 2 2 14" xfId="9"/>
    <cellStyle name="Обычный 2 3" xfId="11"/>
    <cellStyle name="Обычный 2 4" xfId="3"/>
    <cellStyle name="Обычный 3" xfId="17"/>
    <cellStyle name="Обычный 4" xfId="22"/>
    <cellStyle name="Обычный 7" xfId="2"/>
    <cellStyle name="Обычный_апрель 2021" xfId="4"/>
    <cellStyle name="Обычный_декабрь 2023" xfId="14"/>
    <cellStyle name="Обычный_июнь 2023" xfId="12"/>
    <cellStyle name="Обычный_май 2023" xfId="7"/>
    <cellStyle name="Обычный_февраль 2023" xfId="5"/>
    <cellStyle name="Обычный_январь 2023" xfId="6"/>
    <cellStyle name="Финансовый 2" xfId="1"/>
    <cellStyle name="Финансовый 2 2" xfId="19"/>
    <cellStyle name="Финансовый 2 3" xfId="18"/>
    <cellStyle name="Финансовый 3" xfId="20"/>
  </cellStyles>
  <dxfs count="9">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lusterfs.ae.mrsk-yuga.local\ae\&#1055;&#1072;&#1087;&#1082;&#1072;%20&#1086;&#1090;&#1076;&#1077;&#1083;&#1072;\&#1059;&#1087;&#1088;%20&#1101;&#1082;&#1086;&#1085;&#1086;&#1084;&#1080;&#1082;&#1080;\&#1054;&#1090;&#1076;&#1077;&#1083;%20&#1090;&#1072;&#1088;&#1080;&#1092;&#1086;&#1086;&#1073;&#1088;&#1072;&#1079;&#1086;&#1074;&#1072;&#1085;&#1080;&#1103;\_&#1054;&#1073;&#1097;&#1072;&#1103;%20&#1087;&#1072;&#1087;&#1082;&#1072;\&#1058;&#1040;&#1056;&#1048;&#1060;&#1067;%20&#1087;&#1086;%20&#1058;&#1055;%202021\&#1055;&#1088;&#1080;&#1083;&#1086;&#1078;&#1077;&#1085;&#1080;&#1103;%205-8%20(6-7%20&#1053;&#1042;&#104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1059;&#1087;&#1088;%20&#1101;&#1082;&#1086;&#1085;&#1086;&#1084;&#1080;&#1082;&#1080;\&#1054;&#1090;&#1076;&#1077;&#1083;%20&#1090;&#1072;&#1088;&#1080;&#1092;&#1086;&#1086;&#1073;&#1088;&#1072;&#1079;&#1086;&#1074;&#1072;&#1085;&#1080;&#1103;\_&#1054;&#1073;&#1097;&#1072;&#1103;%20&#1087;&#1072;&#1087;&#1082;&#1072;\&#1058;&#1040;&#1056;&#1048;&#1060;&#1067;%20&#1087;&#1086;%20&#1058;&#1055;%202025\&#1087;.%203.9.%20&#1053;&#1072;%20&#1089;&#1086;&#1075;&#1083;&#1072;&#1089;&#1086;&#1074;&#1072;&#1085;&#1080;&#1077;%20&#1074;%20&#1044;&#1058;&#1054;\&#1056;&#1072;&#1089;&#1082;&#1088;&#1099;&#1090;&#1080;&#1077;%20&#1080;&#1085;&#1092;&#1086;&#1088;&#1084;&#1072;&#1094;&#1080;&#1080;\&#1055;&#1088;&#1080;&#1083;&#1086;&#1078;&#1077;&#1085;&#1080;&#1103;%206-7%20(&#105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5"/>
      <sheetName val="Приложение 6"/>
      <sheetName val="Приложение 7"/>
      <sheetName val="Приложение 8"/>
      <sheetName val="Себестоимость"/>
      <sheetName val="Управленческая"/>
      <sheetName val="Прочие другие доходы"/>
      <sheetName val="Прочие другие расходы"/>
      <sheetName val="ПДР"/>
      <sheetName val="БДР"/>
    </sheetNames>
    <sheetDataSet>
      <sheetData sheetId="0"/>
      <sheetData sheetId="1"/>
      <sheetData sheetId="2">
        <row r="11">
          <cell r="D11">
            <v>25059.127681412872</v>
          </cell>
        </row>
      </sheetData>
      <sheetData sheetId="3"/>
      <sheetData sheetId="4">
        <row r="7">
          <cell r="I7">
            <v>61159.63345999999</v>
          </cell>
        </row>
      </sheetData>
      <sheetData sheetId="5">
        <row r="9">
          <cell r="D9">
            <v>3550.9194500000003</v>
          </cell>
        </row>
      </sheetData>
      <sheetData sheetId="6"/>
      <sheetData sheetId="7"/>
      <sheetData sheetId="8">
        <row r="55">
          <cell r="D55">
            <v>20128.092570000001</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6"/>
      <sheetName val="Кол-во договоров ТП"/>
      <sheetName val="Приложение 7"/>
      <sheetName val="Себестоимость"/>
      <sheetName val="Управленческая"/>
      <sheetName val="ПДР"/>
      <sheetName val="УО"/>
      <sheetName val="С1 2022"/>
    </sheetNames>
    <sheetDataSet>
      <sheetData sheetId="0"/>
      <sheetData sheetId="1"/>
      <sheetData sheetId="2"/>
      <sheetData sheetId="3">
        <row r="9">
          <cell r="H9">
            <v>0</v>
          </cell>
          <cell r="I9">
            <v>43.657980000000002</v>
          </cell>
          <cell r="J9">
            <v>69.404750000000007</v>
          </cell>
        </row>
        <row r="14">
          <cell r="H14">
            <v>344.13315999999998</v>
          </cell>
          <cell r="I14">
            <v>258.77993000000004</v>
          </cell>
          <cell r="J14">
            <v>574.20982000000004</v>
          </cell>
        </row>
        <row r="15">
          <cell r="H15">
            <v>53.40117</v>
          </cell>
          <cell r="I15">
            <v>35.909909999999996</v>
          </cell>
          <cell r="J15">
            <v>106.67352</v>
          </cell>
        </row>
        <row r="17">
          <cell r="H17">
            <v>126.88847000000001</v>
          </cell>
          <cell r="I17">
            <v>81.114810000000006</v>
          </cell>
          <cell r="J17">
            <v>118.21491</v>
          </cell>
        </row>
        <row r="18">
          <cell r="H18">
            <v>60.700409999999991</v>
          </cell>
          <cell r="I18">
            <v>10.765640000000001</v>
          </cell>
          <cell r="J18">
            <v>28.109500000000001</v>
          </cell>
        </row>
        <row r="19">
          <cell r="H19">
            <v>511.76610999999997</v>
          </cell>
          <cell r="I19">
            <v>275.64458999999999</v>
          </cell>
          <cell r="J19">
            <v>530.76399000000004</v>
          </cell>
        </row>
        <row r="26">
          <cell r="H26">
            <v>74.453199999999995</v>
          </cell>
          <cell r="I26">
            <v>202.32634999999999</v>
          </cell>
          <cell r="J26">
            <v>399.29581999999999</v>
          </cell>
        </row>
        <row r="37">
          <cell r="H37">
            <v>244.23034000000001</v>
          </cell>
          <cell r="I37">
            <v>221.01666</v>
          </cell>
          <cell r="J37">
            <v>427.76830999999999</v>
          </cell>
        </row>
        <row r="42">
          <cell r="H42">
            <v>31676.444909999998</v>
          </cell>
          <cell r="I42">
            <v>35762.979299999999</v>
          </cell>
          <cell r="J42">
            <v>31477.381260000002</v>
          </cell>
        </row>
        <row r="58">
          <cell r="H58">
            <v>166.75352000000001</v>
          </cell>
          <cell r="I58">
            <v>27.621280000000002</v>
          </cell>
          <cell r="J58">
            <v>56.561460000000004</v>
          </cell>
        </row>
        <row r="62">
          <cell r="H62">
            <v>9480.4314000000013</v>
          </cell>
          <cell r="I62">
            <v>10762.346389999999</v>
          </cell>
          <cell r="J62">
            <v>9526.3856099999994</v>
          </cell>
        </row>
        <row r="63">
          <cell r="H63">
            <v>126.71205</v>
          </cell>
          <cell r="I63">
            <v>142.92837</v>
          </cell>
          <cell r="J63">
            <v>125.74781</v>
          </cell>
        </row>
        <row r="65">
          <cell r="H65">
            <v>1354.7978599999999</v>
          </cell>
          <cell r="I65">
            <v>403.95288999999997</v>
          </cell>
          <cell r="J65">
            <v>782.61502000000007</v>
          </cell>
        </row>
        <row r="73">
          <cell r="H73">
            <v>176.60031000000001</v>
          </cell>
          <cell r="I73">
            <v>141.88999999999999</v>
          </cell>
          <cell r="J73">
            <v>181.67822999999999</v>
          </cell>
        </row>
        <row r="80">
          <cell r="H80">
            <v>92.52812999999999</v>
          </cell>
          <cell r="I80">
            <v>102.16749999999999</v>
          </cell>
          <cell r="J80">
            <v>299.06765000000001</v>
          </cell>
        </row>
        <row r="90">
          <cell r="H90">
            <v>332.15984999999995</v>
          </cell>
          <cell r="I90">
            <v>252.04130999999995</v>
          </cell>
          <cell r="J90">
            <v>527.00718000000006</v>
          </cell>
        </row>
        <row r="104">
          <cell r="H104">
            <v>148.82434999999998</v>
          </cell>
          <cell r="I104">
            <v>123.79308</v>
          </cell>
          <cell r="J104">
            <v>283.43668000000002</v>
          </cell>
        </row>
        <row r="112">
          <cell r="H112">
            <v>251.38434000000001</v>
          </cell>
          <cell r="I112">
            <v>197.56782000000001</v>
          </cell>
          <cell r="J112">
            <v>719.61496</v>
          </cell>
        </row>
        <row r="116">
          <cell r="H116">
            <v>25.020619999999997</v>
          </cell>
          <cell r="I116">
            <v>18.915209999999998</v>
          </cell>
          <cell r="J116">
            <v>70.301580000000001</v>
          </cell>
        </row>
        <row r="119">
          <cell r="H119">
            <v>0.21497999999999998</v>
          </cell>
          <cell r="I119">
            <v>1.7700000000000001E-3</v>
          </cell>
          <cell r="J119">
            <v>0.18855</v>
          </cell>
        </row>
        <row r="120">
          <cell r="H120">
            <v>0.65786999999999995</v>
          </cell>
          <cell r="I120">
            <v>0.34215000000000001</v>
          </cell>
          <cell r="J120">
            <v>0.9345</v>
          </cell>
        </row>
        <row r="127">
          <cell r="H127">
            <v>10.646929999999999</v>
          </cell>
          <cell r="I127">
            <v>5.9591600000000007</v>
          </cell>
          <cell r="J127">
            <v>7.0278699999999992</v>
          </cell>
        </row>
        <row r="130">
          <cell r="H130">
            <v>152.05903000000001</v>
          </cell>
          <cell r="I130">
            <v>180.73776000000001</v>
          </cell>
          <cell r="J130">
            <v>345.90888000000001</v>
          </cell>
        </row>
        <row r="133">
          <cell r="H133">
            <v>0.46095000000000003</v>
          </cell>
          <cell r="I133">
            <v>0.95355999999999996</v>
          </cell>
          <cell r="J133">
            <v>0.70428000000000002</v>
          </cell>
        </row>
        <row r="134">
          <cell r="H134">
            <v>235.15575000000001</v>
          </cell>
          <cell r="I134">
            <v>176.47685999999999</v>
          </cell>
          <cell r="J134">
            <v>396.09126000000003</v>
          </cell>
        </row>
        <row r="135">
          <cell r="H135">
            <v>96.167490000000001</v>
          </cell>
          <cell r="I135">
            <v>523.70619999999997</v>
          </cell>
          <cell r="J135">
            <v>494.03683999999998</v>
          </cell>
        </row>
        <row r="141">
          <cell r="H141">
            <v>72.434200000000004</v>
          </cell>
          <cell r="I141">
            <v>66.581890000000001</v>
          </cell>
          <cell r="J141">
            <v>142.9477</v>
          </cell>
        </row>
        <row r="142">
          <cell r="H142">
            <v>5.1181400000000004</v>
          </cell>
          <cell r="I142">
            <v>5.8190499999999998</v>
          </cell>
          <cell r="J142">
            <v>9.6210799999999992</v>
          </cell>
        </row>
        <row r="143">
          <cell r="H143">
            <v>0</v>
          </cell>
          <cell r="I143">
            <v>0</v>
          </cell>
          <cell r="J143">
            <v>0</v>
          </cell>
        </row>
        <row r="145">
          <cell r="H145">
            <v>1080.7720800000002</v>
          </cell>
          <cell r="I145">
            <v>411.04622999999998</v>
          </cell>
          <cell r="J145">
            <v>14.862270000000001</v>
          </cell>
        </row>
        <row r="146">
          <cell r="H146">
            <v>12.34643</v>
          </cell>
          <cell r="I146">
            <v>1.4661599999999999</v>
          </cell>
          <cell r="J146">
            <v>0</v>
          </cell>
        </row>
        <row r="147">
          <cell r="H147">
            <v>0</v>
          </cell>
          <cell r="I147">
            <v>0.44406999999999996</v>
          </cell>
          <cell r="J147">
            <v>0.63544</v>
          </cell>
        </row>
        <row r="153">
          <cell r="H153">
            <v>79.049089999999993</v>
          </cell>
          <cell r="I153">
            <v>77.436329999999998</v>
          </cell>
          <cell r="J153">
            <v>96.020180000000011</v>
          </cell>
        </row>
        <row r="154">
          <cell r="H154">
            <v>0</v>
          </cell>
          <cell r="I154">
            <v>0</v>
          </cell>
          <cell r="J154">
            <v>2.8330000000000001E-2</v>
          </cell>
        </row>
      </sheetData>
      <sheetData sheetId="4">
        <row r="9">
          <cell r="H9">
            <v>6187.6318299999984</v>
          </cell>
          <cell r="I9">
            <v>6193.5603800000008</v>
          </cell>
          <cell r="J9">
            <v>5573.4412299999995</v>
          </cell>
        </row>
      </sheetData>
      <sheetData sheetId="5">
        <row r="55">
          <cell r="H55">
            <v>15902.570249999997</v>
          </cell>
          <cell r="I55">
            <v>35667.633529999992</v>
          </cell>
          <cell r="J55">
            <v>32748.932419999997</v>
          </cell>
        </row>
        <row r="57">
          <cell r="H57">
            <v>1097.3304699999999</v>
          </cell>
          <cell r="I57">
            <v>991.31821000000014</v>
          </cell>
          <cell r="J57">
            <v>1832.03403</v>
          </cell>
        </row>
      </sheetData>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892"/>
  <sheetViews>
    <sheetView tabSelected="1" view="pageBreakPreview" topLeftCell="A480" zoomScale="80" zoomScaleNormal="70" zoomScaleSheetLayoutView="80" workbookViewId="0">
      <selection activeCell="B2887" sqref="B2887"/>
    </sheetView>
  </sheetViews>
  <sheetFormatPr defaultRowHeight="15" outlineLevelRow="1" outlineLevelCol="1" x14ac:dyDescent="0.25"/>
  <cols>
    <col min="1" max="1" width="18.140625" style="106" customWidth="1"/>
    <col min="2" max="2" width="88.85546875" style="110" customWidth="1"/>
    <col min="3" max="3" width="20.28515625" style="106" customWidth="1"/>
    <col min="4" max="4" width="17.140625" style="106" customWidth="1" outlineLevel="1"/>
    <col min="5" max="5" width="37.42578125" style="106" customWidth="1"/>
    <col min="6" max="6" width="17.85546875" style="106" customWidth="1"/>
    <col min="7" max="7" width="30.140625" style="106" customWidth="1"/>
    <col min="8" max="8" width="13.140625" style="94" bestFit="1" customWidth="1"/>
    <col min="9" max="16384" width="9.140625" style="94"/>
  </cols>
  <sheetData>
    <row r="1" spans="1:7" s="244" customFormat="1" x14ac:dyDescent="0.25">
      <c r="A1" s="158"/>
      <c r="B1" s="158"/>
      <c r="C1" s="158"/>
      <c r="D1" s="158"/>
      <c r="E1" s="251" t="s">
        <v>1914</v>
      </c>
      <c r="F1" s="251"/>
      <c r="G1" s="251"/>
    </row>
    <row r="2" spans="1:7" s="244" customFormat="1" x14ac:dyDescent="0.25">
      <c r="A2" s="158"/>
      <c r="B2" s="158"/>
      <c r="C2" s="158"/>
      <c r="D2" s="158"/>
      <c r="E2" s="251"/>
      <c r="F2" s="251"/>
      <c r="G2" s="251"/>
    </row>
    <row r="3" spans="1:7" s="244" customFormat="1" x14ac:dyDescent="0.25">
      <c r="A3" s="158"/>
      <c r="B3" s="158"/>
      <c r="C3" s="158"/>
      <c r="D3" s="158"/>
      <c r="E3" s="158"/>
      <c r="F3" s="158"/>
      <c r="G3" s="158"/>
    </row>
    <row r="4" spans="1:7" s="244" customFormat="1" ht="15" customHeight="1" x14ac:dyDescent="0.25">
      <c r="A4" s="158"/>
      <c r="B4" s="158"/>
      <c r="C4" s="158"/>
      <c r="D4" s="158"/>
      <c r="E4" s="158"/>
      <c r="F4" s="158"/>
      <c r="G4" s="158"/>
    </row>
    <row r="5" spans="1:7" ht="59.25" customHeight="1" x14ac:dyDescent="0.25">
      <c r="A5" s="278" t="s">
        <v>1913</v>
      </c>
      <c r="B5" s="278"/>
      <c r="C5" s="278"/>
      <c r="D5" s="278"/>
      <c r="E5" s="278"/>
      <c r="F5" s="278"/>
      <c r="G5" s="278"/>
    </row>
    <row r="6" spans="1:7" x14ac:dyDescent="0.25">
      <c r="G6" s="133"/>
    </row>
    <row r="7" spans="1:7" s="95" customFormat="1" ht="78.75" x14ac:dyDescent="0.25">
      <c r="A7" s="79" t="s">
        <v>0</v>
      </c>
      <c r="B7" s="79" t="s">
        <v>1</v>
      </c>
      <c r="C7" s="79" t="s">
        <v>2</v>
      </c>
      <c r="D7" s="79" t="s">
        <v>3</v>
      </c>
      <c r="E7" s="79" t="s">
        <v>4</v>
      </c>
      <c r="F7" s="79" t="s">
        <v>5</v>
      </c>
      <c r="G7" s="214" t="s">
        <v>6</v>
      </c>
    </row>
    <row r="8" spans="1:7" s="95" customFormat="1" ht="15.75" customHeight="1" x14ac:dyDescent="0.25">
      <c r="A8" s="79">
        <v>1</v>
      </c>
      <c r="B8" s="79">
        <v>2</v>
      </c>
      <c r="C8" s="79">
        <v>3</v>
      </c>
      <c r="D8" s="79">
        <v>4</v>
      </c>
      <c r="E8" s="79">
        <v>5</v>
      </c>
      <c r="F8" s="79">
        <v>6</v>
      </c>
      <c r="G8" s="214">
        <v>7</v>
      </c>
    </row>
    <row r="9" spans="1:7" s="96" customFormat="1" ht="18.75" x14ac:dyDescent="0.25">
      <c r="A9" s="274" t="s">
        <v>104</v>
      </c>
      <c r="B9" s="274"/>
      <c r="C9" s="274"/>
      <c r="D9" s="274"/>
      <c r="E9" s="274"/>
      <c r="F9" s="274"/>
      <c r="G9" s="275"/>
    </row>
    <row r="10" spans="1:7" s="96" customFormat="1" ht="18.75" x14ac:dyDescent="0.25">
      <c r="A10" s="131"/>
      <c r="B10" s="131"/>
      <c r="C10" s="131"/>
      <c r="D10" s="131"/>
      <c r="E10" s="131"/>
      <c r="F10" s="131"/>
      <c r="G10" s="215"/>
    </row>
    <row r="11" spans="1:7" s="95" customFormat="1" ht="15.75" hidden="1" outlineLevel="1" x14ac:dyDescent="0.25">
      <c r="A11" s="1" t="s">
        <v>7</v>
      </c>
      <c r="B11" s="6"/>
      <c r="C11" s="1">
        <v>2021</v>
      </c>
      <c r="D11" s="1" t="s">
        <v>10</v>
      </c>
      <c r="E11" s="91"/>
      <c r="F11" s="91"/>
      <c r="G11" s="216"/>
    </row>
    <row r="12" spans="1:7" s="95" customFormat="1" ht="15.75" hidden="1" outlineLevel="1" x14ac:dyDescent="0.25">
      <c r="A12" s="1" t="s">
        <v>7</v>
      </c>
      <c r="B12" s="6"/>
      <c r="C12" s="1">
        <v>2022</v>
      </c>
      <c r="D12" s="1" t="s">
        <v>10</v>
      </c>
      <c r="E12" s="91"/>
      <c r="F12" s="91"/>
      <c r="G12" s="216"/>
    </row>
    <row r="13" spans="1:7" s="95" customFormat="1" ht="15.75" hidden="1" outlineLevel="1" x14ac:dyDescent="0.25">
      <c r="A13" s="1" t="s">
        <v>7</v>
      </c>
      <c r="B13" s="6"/>
      <c r="C13" s="1">
        <v>2023</v>
      </c>
      <c r="D13" s="1" t="s">
        <v>10</v>
      </c>
      <c r="E13" s="91"/>
      <c r="F13" s="91"/>
      <c r="G13" s="216"/>
    </row>
    <row r="14" spans="1:7" s="95" customFormat="1" ht="15.75" hidden="1" customHeight="1" collapsed="1" x14ac:dyDescent="0.25">
      <c r="A14" s="268" t="s">
        <v>11</v>
      </c>
      <c r="B14" s="270" t="s">
        <v>12</v>
      </c>
      <c r="C14" s="270"/>
      <c r="D14" s="268" t="s">
        <v>8</v>
      </c>
      <c r="E14" s="272"/>
      <c r="F14" s="272"/>
      <c r="G14" s="276"/>
    </row>
    <row r="15" spans="1:7" s="95" customFormat="1" ht="15.75" hidden="1" customHeight="1" x14ac:dyDescent="0.25">
      <c r="A15" s="269"/>
      <c r="B15" s="271"/>
      <c r="C15" s="271"/>
      <c r="D15" s="269"/>
      <c r="E15" s="273"/>
      <c r="F15" s="273"/>
      <c r="G15" s="277"/>
    </row>
    <row r="16" spans="1:7" s="99" customFormat="1" ht="15.75" hidden="1" customHeight="1" x14ac:dyDescent="0.25">
      <c r="A16" s="269"/>
      <c r="B16" s="271"/>
      <c r="C16" s="271"/>
      <c r="D16" s="269"/>
      <c r="E16" s="273"/>
      <c r="F16" s="273"/>
      <c r="G16" s="277"/>
    </row>
    <row r="17" spans="1:7" s="95" customFormat="1" ht="15.75" hidden="1" customHeight="1" x14ac:dyDescent="0.25">
      <c r="A17" s="2" t="s">
        <v>11</v>
      </c>
      <c r="B17" s="3" t="s">
        <v>9</v>
      </c>
      <c r="C17" s="2">
        <v>2021</v>
      </c>
      <c r="D17" s="2" t="s">
        <v>8</v>
      </c>
      <c r="E17" s="11">
        <f>SUMIF($C$20:$C$22,$C$17,$E$20:$E$22)</f>
        <v>0</v>
      </c>
      <c r="F17" s="11">
        <f>SUMIF($C$20:$C$22,$C$17,$F$20:$F$22)</f>
        <v>0</v>
      </c>
      <c r="G17" s="217">
        <f>SUMIF($C$20:$C$22,$C$17,$G$20:$G$22)</f>
        <v>0</v>
      </c>
    </row>
    <row r="18" spans="1:7" s="98" customFormat="1" ht="15.75" hidden="1" customHeight="1" x14ac:dyDescent="0.25">
      <c r="A18" s="2" t="s">
        <v>11</v>
      </c>
      <c r="B18" s="3" t="s">
        <v>9</v>
      </c>
      <c r="C18" s="2">
        <v>2022</v>
      </c>
      <c r="D18" s="2" t="s">
        <v>8</v>
      </c>
      <c r="E18" s="11">
        <f>SUMIF($C$20:$C$22,$C$18,$E$20:$E$22)</f>
        <v>0</v>
      </c>
      <c r="F18" s="11">
        <f>SUMIF($C$20:$C$22,$C$18,$F$20:$F$22)</f>
        <v>0</v>
      </c>
      <c r="G18" s="217">
        <f>SUMIF($C$20:$C$22,$C$18,$G$20:$G$22)</f>
        <v>0</v>
      </c>
    </row>
    <row r="19" spans="1:7" s="98" customFormat="1" ht="15.75" hidden="1" customHeight="1" x14ac:dyDescent="0.25">
      <c r="A19" s="2" t="s">
        <v>11</v>
      </c>
      <c r="B19" s="3" t="s">
        <v>9</v>
      </c>
      <c r="C19" s="2">
        <v>2023</v>
      </c>
      <c r="D19" s="2" t="s">
        <v>8</v>
      </c>
      <c r="E19" s="11">
        <f>SUMIF($C$20:$C$22,$C$19,$E$20:$E$22)</f>
        <v>0</v>
      </c>
      <c r="F19" s="11">
        <f>SUMIF($C$20:$C$22,$C$19,$F$20:$F$22)</f>
        <v>0</v>
      </c>
      <c r="G19" s="217">
        <f>SUMIF($C$20:$C$22,$C$19,$G$20:$G$22)</f>
        <v>0</v>
      </c>
    </row>
    <row r="20" spans="1:7" s="95" customFormat="1" ht="15.75" hidden="1" outlineLevel="1" x14ac:dyDescent="0.25">
      <c r="A20" s="79" t="s">
        <v>11</v>
      </c>
      <c r="B20" s="6"/>
      <c r="C20" s="79">
        <v>2021</v>
      </c>
      <c r="D20" s="79" t="s">
        <v>8</v>
      </c>
      <c r="E20" s="88"/>
      <c r="F20" s="88"/>
      <c r="G20" s="218"/>
    </row>
    <row r="21" spans="1:7" s="95" customFormat="1" ht="15.75" hidden="1" outlineLevel="1" x14ac:dyDescent="0.25">
      <c r="A21" s="79" t="s">
        <v>11</v>
      </c>
      <c r="B21" s="6"/>
      <c r="C21" s="79">
        <v>2022</v>
      </c>
      <c r="D21" s="79" t="s">
        <v>8</v>
      </c>
      <c r="E21" s="88"/>
      <c r="F21" s="88"/>
      <c r="G21" s="218"/>
    </row>
    <row r="22" spans="1:7" s="95" customFormat="1" ht="15.75" hidden="1" outlineLevel="1" x14ac:dyDescent="0.25">
      <c r="A22" s="79" t="s">
        <v>11</v>
      </c>
      <c r="B22" s="6"/>
      <c r="C22" s="79">
        <v>2023</v>
      </c>
      <c r="D22" s="79" t="s">
        <v>8</v>
      </c>
      <c r="E22" s="88"/>
      <c r="F22" s="88"/>
      <c r="G22" s="218"/>
    </row>
    <row r="23" spans="1:7" s="95" customFormat="1" ht="15.75" hidden="1" customHeight="1" collapsed="1" x14ac:dyDescent="0.25">
      <c r="A23" s="279" t="s">
        <v>11</v>
      </c>
      <c r="B23" s="279" t="s">
        <v>12</v>
      </c>
      <c r="C23" s="279"/>
      <c r="D23" s="281" t="s">
        <v>10</v>
      </c>
      <c r="E23" s="283"/>
      <c r="F23" s="283"/>
      <c r="G23" s="285"/>
    </row>
    <row r="24" spans="1:7" s="95" customFormat="1" ht="15.75" hidden="1" customHeight="1" x14ac:dyDescent="0.25">
      <c r="A24" s="280"/>
      <c r="B24" s="280"/>
      <c r="C24" s="280"/>
      <c r="D24" s="282"/>
      <c r="E24" s="284"/>
      <c r="F24" s="284"/>
      <c r="G24" s="286"/>
    </row>
    <row r="25" spans="1:7" s="95" customFormat="1" ht="15.75" hidden="1" customHeight="1" x14ac:dyDescent="0.25">
      <c r="A25" s="280"/>
      <c r="B25" s="280"/>
      <c r="C25" s="280"/>
      <c r="D25" s="282"/>
      <c r="E25" s="284"/>
      <c r="F25" s="284"/>
      <c r="G25" s="286"/>
    </row>
    <row r="26" spans="1:7" s="95" customFormat="1" ht="15.75" hidden="1" customHeight="1" x14ac:dyDescent="0.25">
      <c r="A26" s="132" t="s">
        <v>11</v>
      </c>
      <c r="B26" s="4" t="s">
        <v>9</v>
      </c>
      <c r="C26" s="132">
        <v>2021</v>
      </c>
      <c r="D26" s="132" t="s">
        <v>10</v>
      </c>
      <c r="E26" s="9">
        <f>SUMIF($C$29:$C$31,$C$26,$E$29:$E$31)</f>
        <v>0</v>
      </c>
      <c r="F26" s="9">
        <f>SUMIF($C$29:$C$31,$C$26,$F$29:$F$31)</f>
        <v>0</v>
      </c>
      <c r="G26" s="219">
        <f>SUMIF($C$29:$C$31,$C$26,$G$29:$G$31)</f>
        <v>0</v>
      </c>
    </row>
    <row r="27" spans="1:7" s="98" customFormat="1" ht="15.75" hidden="1" customHeight="1" x14ac:dyDescent="0.25">
      <c r="A27" s="132" t="s">
        <v>11</v>
      </c>
      <c r="B27" s="4" t="s">
        <v>9</v>
      </c>
      <c r="C27" s="132">
        <v>2022</v>
      </c>
      <c r="D27" s="132" t="s">
        <v>10</v>
      </c>
      <c r="E27" s="9">
        <f>SUMIF($C$29:$C$31,$C$27,$E$29:$E$31)</f>
        <v>0</v>
      </c>
      <c r="F27" s="9">
        <f>SUMIF($C$29:$C$31,$C$27,$F$29:$F$31)</f>
        <v>0</v>
      </c>
      <c r="G27" s="219">
        <f>SUMIF($C$29:$C$31,$C$27,$G$29:$G$31)</f>
        <v>0</v>
      </c>
    </row>
    <row r="28" spans="1:7" s="98" customFormat="1" ht="15.75" hidden="1" customHeight="1" x14ac:dyDescent="0.25">
      <c r="A28" s="132" t="s">
        <v>11</v>
      </c>
      <c r="B28" s="4" t="s">
        <v>105</v>
      </c>
      <c r="C28" s="132">
        <v>2023</v>
      </c>
      <c r="D28" s="132" t="s">
        <v>10</v>
      </c>
      <c r="E28" s="9">
        <f>SUMIF($C$29:$C$31,$C$28,$E$29:$E$31)</f>
        <v>0</v>
      </c>
      <c r="F28" s="9">
        <f>SUMIF($C$29:$C$31,$C$28,$F$29:$F$31)</f>
        <v>0</v>
      </c>
      <c r="G28" s="219">
        <f>SUMIF($C$29:$C$31,$C$28,$G$29:$G$31)</f>
        <v>0</v>
      </c>
    </row>
    <row r="29" spans="1:7" s="95" customFormat="1" ht="15.75" hidden="1" outlineLevel="1" x14ac:dyDescent="0.25">
      <c r="A29" s="79" t="s">
        <v>11</v>
      </c>
      <c r="B29" s="6"/>
      <c r="C29" s="79">
        <v>2021</v>
      </c>
      <c r="D29" s="79" t="s">
        <v>10</v>
      </c>
      <c r="E29" s="88"/>
      <c r="F29" s="88"/>
      <c r="G29" s="218"/>
    </row>
    <row r="30" spans="1:7" s="95" customFormat="1" ht="15.75" hidden="1" outlineLevel="1" x14ac:dyDescent="0.25">
      <c r="A30" s="79" t="s">
        <v>11</v>
      </c>
      <c r="B30" s="6"/>
      <c r="C30" s="79">
        <v>2022</v>
      </c>
      <c r="D30" s="79" t="s">
        <v>10</v>
      </c>
      <c r="E30" s="88"/>
      <c r="F30" s="88"/>
      <c r="G30" s="218"/>
    </row>
    <row r="31" spans="1:7" s="95" customFormat="1" ht="15.75" hidden="1" outlineLevel="1" x14ac:dyDescent="0.25">
      <c r="A31" s="79" t="s">
        <v>11</v>
      </c>
      <c r="B31" s="6"/>
      <c r="C31" s="79">
        <v>2023</v>
      </c>
      <c r="D31" s="79" t="s">
        <v>10</v>
      </c>
      <c r="E31" s="88"/>
      <c r="F31" s="88"/>
      <c r="G31" s="218"/>
    </row>
    <row r="32" spans="1:7" s="95" customFormat="1" ht="15.75" hidden="1" customHeight="1" collapsed="1" x14ac:dyDescent="0.25">
      <c r="A32" s="268" t="s">
        <v>13</v>
      </c>
      <c r="B32" s="270" t="s">
        <v>14</v>
      </c>
      <c r="C32" s="270"/>
      <c r="D32" s="268" t="s">
        <v>8</v>
      </c>
      <c r="E32" s="272"/>
      <c r="F32" s="272"/>
      <c r="G32" s="276"/>
    </row>
    <row r="33" spans="1:7" s="97" customFormat="1" ht="15.75" hidden="1" customHeight="1" x14ac:dyDescent="0.25">
      <c r="A33" s="269"/>
      <c r="B33" s="271"/>
      <c r="C33" s="271"/>
      <c r="D33" s="269" t="s">
        <v>8</v>
      </c>
      <c r="E33" s="273"/>
      <c r="F33" s="273"/>
      <c r="G33" s="277"/>
    </row>
    <row r="34" spans="1:7" s="97" customFormat="1" ht="15.75" hidden="1" customHeight="1" x14ac:dyDescent="0.25">
      <c r="A34" s="269"/>
      <c r="B34" s="271"/>
      <c r="C34" s="271"/>
      <c r="D34" s="269"/>
      <c r="E34" s="273"/>
      <c r="F34" s="273"/>
      <c r="G34" s="277"/>
    </row>
    <row r="35" spans="1:7" s="97" customFormat="1" ht="15.75" hidden="1" customHeight="1" x14ac:dyDescent="0.25">
      <c r="A35" s="2" t="s">
        <v>13</v>
      </c>
      <c r="B35" s="3" t="s">
        <v>9</v>
      </c>
      <c r="C35" s="2">
        <v>2021</v>
      </c>
      <c r="D35" s="2" t="s">
        <v>8</v>
      </c>
      <c r="E35" s="11">
        <f>SUMIF($C38:$C40,$C35,E38:E40)</f>
        <v>0</v>
      </c>
      <c r="F35" s="11">
        <f>SUMIF($C$38:$C$40,$C$35,$F$38:$F$40)</f>
        <v>0</v>
      </c>
      <c r="G35" s="217">
        <f>SUMIF($C$38:$C$40,$C$35,$G$38:$G$40)</f>
        <v>0</v>
      </c>
    </row>
    <row r="36" spans="1:7" s="98" customFormat="1" ht="15.75" hidden="1" customHeight="1" x14ac:dyDescent="0.25">
      <c r="A36" s="2" t="s">
        <v>13</v>
      </c>
      <c r="B36" s="3" t="s">
        <v>9</v>
      </c>
      <c r="C36" s="2">
        <v>2022</v>
      </c>
      <c r="D36" s="2" t="s">
        <v>8</v>
      </c>
      <c r="E36" s="11">
        <f>SUMIF($C$38:$C$40,$C$36,$E$38:$E$40)</f>
        <v>0</v>
      </c>
      <c r="F36" s="11">
        <f>SUMIF($C$38:$C$40,$C$36,$F$38:$F$40)</f>
        <v>0</v>
      </c>
      <c r="G36" s="217">
        <f>SUMIF($C$38:$C$40,$C$36,$G$38:$G$40)</f>
        <v>0</v>
      </c>
    </row>
    <row r="37" spans="1:7" s="98" customFormat="1" ht="15.75" hidden="1" customHeight="1" x14ac:dyDescent="0.25">
      <c r="A37" s="2" t="s">
        <v>13</v>
      </c>
      <c r="B37" s="3" t="s">
        <v>105</v>
      </c>
      <c r="C37" s="2">
        <v>2023</v>
      </c>
      <c r="D37" s="2" t="s">
        <v>8</v>
      </c>
      <c r="E37" s="11">
        <f>SUMIF($C$38:$C$40,$C$37,$E$38:$E$40)</f>
        <v>0</v>
      </c>
      <c r="F37" s="11">
        <f>SUMIF($C$38:$C$40,$C$37,$F$38:$F$40)</f>
        <v>0</v>
      </c>
      <c r="G37" s="217">
        <f ca="1">SUMIF($C$38:$G$40,$C$37,$G$38:$G$40)</f>
        <v>0</v>
      </c>
    </row>
    <row r="38" spans="1:7" s="95" customFormat="1" ht="15.75" hidden="1" outlineLevel="1" x14ac:dyDescent="0.25">
      <c r="A38" s="79" t="s">
        <v>13</v>
      </c>
      <c r="B38" s="6"/>
      <c r="C38" s="79">
        <v>2021</v>
      </c>
      <c r="D38" s="79" t="s">
        <v>8</v>
      </c>
      <c r="E38" s="88"/>
      <c r="F38" s="88"/>
      <c r="G38" s="218"/>
    </row>
    <row r="39" spans="1:7" s="95" customFormat="1" ht="15.75" hidden="1" outlineLevel="1" x14ac:dyDescent="0.25">
      <c r="A39" s="79" t="s">
        <v>13</v>
      </c>
      <c r="B39" s="6"/>
      <c r="C39" s="79">
        <v>2022</v>
      </c>
      <c r="D39" s="79" t="s">
        <v>8</v>
      </c>
      <c r="E39" s="88"/>
      <c r="F39" s="88"/>
      <c r="G39" s="218"/>
    </row>
    <row r="40" spans="1:7" s="95" customFormat="1" ht="15.75" hidden="1" outlineLevel="1" x14ac:dyDescent="0.25">
      <c r="A40" s="79" t="s">
        <v>13</v>
      </c>
      <c r="B40" s="6"/>
      <c r="C40" s="79">
        <v>2023</v>
      </c>
      <c r="D40" s="79" t="s">
        <v>8</v>
      </c>
      <c r="E40" s="88"/>
      <c r="F40" s="88"/>
      <c r="G40" s="218"/>
    </row>
    <row r="41" spans="1:7" s="95" customFormat="1" ht="15.75" hidden="1" customHeight="1" collapsed="1" x14ac:dyDescent="0.25">
      <c r="A41" s="279" t="s">
        <v>13</v>
      </c>
      <c r="B41" s="279" t="s">
        <v>14</v>
      </c>
      <c r="C41" s="279"/>
      <c r="D41" s="281" t="s">
        <v>117</v>
      </c>
      <c r="E41" s="283"/>
      <c r="F41" s="283"/>
      <c r="G41" s="285"/>
    </row>
    <row r="42" spans="1:7" s="95" customFormat="1" ht="15.75" hidden="1" customHeight="1" x14ac:dyDescent="0.25">
      <c r="A42" s="280"/>
      <c r="B42" s="280"/>
      <c r="C42" s="280"/>
      <c r="D42" s="282" t="s">
        <v>8</v>
      </c>
      <c r="E42" s="284"/>
      <c r="F42" s="284"/>
      <c r="G42" s="286"/>
    </row>
    <row r="43" spans="1:7" s="95" customFormat="1" ht="15.75" hidden="1" customHeight="1" x14ac:dyDescent="0.25">
      <c r="A43" s="280"/>
      <c r="B43" s="280"/>
      <c r="C43" s="280"/>
      <c r="D43" s="282"/>
      <c r="E43" s="284"/>
      <c r="F43" s="284"/>
      <c r="G43" s="286"/>
    </row>
    <row r="44" spans="1:7" s="95" customFormat="1" ht="15.75" hidden="1" customHeight="1" x14ac:dyDescent="0.25">
      <c r="A44" s="132" t="s">
        <v>13</v>
      </c>
      <c r="B44" s="4" t="s">
        <v>9</v>
      </c>
      <c r="C44" s="132">
        <v>2021</v>
      </c>
      <c r="D44" s="132" t="s">
        <v>117</v>
      </c>
      <c r="E44" s="9">
        <f t="shared" ref="E44:G46" si="0">SUMIF($C$47:$C$49,$C44,E$47:E$49)</f>
        <v>0</v>
      </c>
      <c r="F44" s="9">
        <f t="shared" si="0"/>
        <v>0</v>
      </c>
      <c r="G44" s="219">
        <f t="shared" si="0"/>
        <v>0</v>
      </c>
    </row>
    <row r="45" spans="1:7" s="95" customFormat="1" ht="15.75" hidden="1" customHeight="1" x14ac:dyDescent="0.25">
      <c r="A45" s="132" t="s">
        <v>13</v>
      </c>
      <c r="B45" s="4" t="s">
        <v>9</v>
      </c>
      <c r="C45" s="132">
        <v>2022</v>
      </c>
      <c r="D45" s="132" t="s">
        <v>117</v>
      </c>
      <c r="E45" s="9">
        <f t="shared" si="0"/>
        <v>0</v>
      </c>
      <c r="F45" s="9">
        <f t="shared" si="0"/>
        <v>0</v>
      </c>
      <c r="G45" s="219">
        <f t="shared" si="0"/>
        <v>0</v>
      </c>
    </row>
    <row r="46" spans="1:7" s="95" customFormat="1" ht="15.75" hidden="1" customHeight="1" x14ac:dyDescent="0.25">
      <c r="A46" s="132" t="s">
        <v>13</v>
      </c>
      <c r="B46" s="4" t="s">
        <v>105</v>
      </c>
      <c r="C46" s="132">
        <v>2023</v>
      </c>
      <c r="D46" s="132" t="s">
        <v>117</v>
      </c>
      <c r="E46" s="9">
        <f t="shared" si="0"/>
        <v>0</v>
      </c>
      <c r="F46" s="9">
        <f t="shared" si="0"/>
        <v>0</v>
      </c>
      <c r="G46" s="219">
        <f t="shared" si="0"/>
        <v>0</v>
      </c>
    </row>
    <row r="47" spans="1:7" s="95" customFormat="1" ht="15.75" hidden="1" x14ac:dyDescent="0.25">
      <c r="A47" s="79" t="s">
        <v>13</v>
      </c>
      <c r="B47" s="6"/>
      <c r="C47" s="79">
        <v>2021</v>
      </c>
      <c r="D47" s="79" t="s">
        <v>117</v>
      </c>
      <c r="E47" s="88"/>
      <c r="F47" s="88"/>
      <c r="G47" s="218"/>
    </row>
    <row r="48" spans="1:7" s="95" customFormat="1" ht="15.75" hidden="1" x14ac:dyDescent="0.25">
      <c r="A48" s="79" t="s">
        <v>13</v>
      </c>
      <c r="B48" s="6"/>
      <c r="C48" s="79">
        <v>2022</v>
      </c>
      <c r="D48" s="79" t="s">
        <v>117</v>
      </c>
      <c r="E48" s="88"/>
      <c r="F48" s="88"/>
      <c r="G48" s="218"/>
    </row>
    <row r="49" spans="1:8" s="95" customFormat="1" ht="15.75" hidden="1" x14ac:dyDescent="0.25">
      <c r="A49" s="79" t="s">
        <v>13</v>
      </c>
      <c r="B49" s="6"/>
      <c r="C49" s="79">
        <v>2023</v>
      </c>
      <c r="D49" s="79" t="s">
        <v>117</v>
      </c>
      <c r="E49" s="88"/>
      <c r="F49" s="88"/>
      <c r="G49" s="218"/>
    </row>
    <row r="50" spans="1:8" s="95" customFormat="1" ht="36" customHeight="1" x14ac:dyDescent="0.25">
      <c r="A50" s="156" t="s">
        <v>15</v>
      </c>
      <c r="B50" s="157" t="s">
        <v>16</v>
      </c>
      <c r="C50" s="157"/>
      <c r="D50" s="156" t="s">
        <v>8</v>
      </c>
      <c r="E50" s="78">
        <v>44279.5</v>
      </c>
      <c r="F50" s="78">
        <v>7786.3</v>
      </c>
      <c r="G50" s="220">
        <v>73719.219557988021</v>
      </c>
      <c r="H50" s="245"/>
    </row>
    <row r="51" spans="1:8" s="99" customFormat="1" ht="15.75" customHeight="1" x14ac:dyDescent="0.25">
      <c r="A51" s="156" t="s">
        <v>15</v>
      </c>
      <c r="B51" s="77" t="s">
        <v>9</v>
      </c>
      <c r="C51" s="156">
        <v>2021</v>
      </c>
      <c r="D51" s="156" t="s">
        <v>8</v>
      </c>
      <c r="E51" s="78">
        <v>20808</v>
      </c>
      <c r="F51" s="78">
        <v>3917.5</v>
      </c>
      <c r="G51" s="220">
        <v>23767.823613888027</v>
      </c>
    </row>
    <row r="52" spans="1:8" s="98" customFormat="1" ht="15.75" customHeight="1" x14ac:dyDescent="0.25">
      <c r="A52" s="156" t="s">
        <v>15</v>
      </c>
      <c r="B52" s="77" t="s">
        <v>9</v>
      </c>
      <c r="C52" s="156">
        <v>2022</v>
      </c>
      <c r="D52" s="156" t="s">
        <v>8</v>
      </c>
      <c r="E52" s="78">
        <v>12577</v>
      </c>
      <c r="F52" s="78">
        <v>2166.8000000000002</v>
      </c>
      <c r="G52" s="220">
        <v>17614.527325499999</v>
      </c>
    </row>
    <row r="53" spans="1:8" s="98" customFormat="1" ht="15.75" customHeight="1" x14ac:dyDescent="0.25">
      <c r="A53" s="156" t="s">
        <v>15</v>
      </c>
      <c r="B53" s="77" t="s">
        <v>9</v>
      </c>
      <c r="C53" s="156">
        <v>2023</v>
      </c>
      <c r="D53" s="156" t="s">
        <v>8</v>
      </c>
      <c r="E53" s="78">
        <v>10894.5</v>
      </c>
      <c r="F53" s="78">
        <v>1702</v>
      </c>
      <c r="G53" s="220">
        <v>32336.868618599994</v>
      </c>
    </row>
    <row r="54" spans="1:8" s="95" customFormat="1" ht="45" hidden="1" outlineLevel="1" x14ac:dyDescent="0.25">
      <c r="A54" s="27" t="s">
        <v>15</v>
      </c>
      <c r="B54" s="20" t="s">
        <v>118</v>
      </c>
      <c r="C54" s="14">
        <v>2021</v>
      </c>
      <c r="D54" s="14" t="s">
        <v>8</v>
      </c>
      <c r="E54" s="85">
        <v>82</v>
      </c>
      <c r="F54" s="85">
        <v>6</v>
      </c>
      <c r="G54" s="221">
        <v>32.687860000000001</v>
      </c>
    </row>
    <row r="55" spans="1:8" s="95" customFormat="1" ht="45" hidden="1" outlineLevel="1" x14ac:dyDescent="0.25">
      <c r="A55" s="27"/>
      <c r="B55" s="20" t="s">
        <v>119</v>
      </c>
      <c r="C55" s="14">
        <v>2021</v>
      </c>
      <c r="D55" s="14" t="s">
        <v>8</v>
      </c>
      <c r="E55" s="86">
        <v>60</v>
      </c>
      <c r="F55" s="86">
        <v>15</v>
      </c>
      <c r="G55" s="221">
        <v>83.047479999999993</v>
      </c>
    </row>
    <row r="56" spans="1:8" s="95" customFormat="1" ht="45" hidden="1" outlineLevel="1" x14ac:dyDescent="0.25">
      <c r="A56" s="27"/>
      <c r="B56" s="20" t="s">
        <v>120</v>
      </c>
      <c r="C56" s="14">
        <v>2021</v>
      </c>
      <c r="D56" s="14" t="s">
        <v>8</v>
      </c>
      <c r="E56" s="86">
        <v>127</v>
      </c>
      <c r="F56" s="86">
        <v>6</v>
      </c>
      <c r="G56" s="221">
        <v>166.7303</v>
      </c>
    </row>
    <row r="57" spans="1:8" s="95" customFormat="1" ht="45" hidden="1" outlineLevel="1" x14ac:dyDescent="0.25">
      <c r="A57" s="27"/>
      <c r="B57" s="20" t="s">
        <v>121</v>
      </c>
      <c r="C57" s="14">
        <v>2021</v>
      </c>
      <c r="D57" s="14" t="s">
        <v>8</v>
      </c>
      <c r="E57" s="86">
        <v>40</v>
      </c>
      <c r="F57" s="86">
        <v>2.5</v>
      </c>
      <c r="G57" s="221">
        <v>118.86002000000001</v>
      </c>
    </row>
    <row r="58" spans="1:8" s="95" customFormat="1" ht="45" hidden="1" outlineLevel="1" x14ac:dyDescent="0.25">
      <c r="A58" s="27"/>
      <c r="B58" s="20" t="s">
        <v>122</v>
      </c>
      <c r="C58" s="14">
        <v>2021</v>
      </c>
      <c r="D58" s="14" t="s">
        <v>8</v>
      </c>
      <c r="E58" s="86">
        <v>131</v>
      </c>
      <c r="F58" s="86">
        <v>10</v>
      </c>
      <c r="G58" s="221">
        <v>199.57873000000001</v>
      </c>
    </row>
    <row r="59" spans="1:8" s="95" customFormat="1" ht="45" hidden="1" outlineLevel="1" x14ac:dyDescent="0.25">
      <c r="A59" s="27"/>
      <c r="B59" s="20" t="s">
        <v>123</v>
      </c>
      <c r="C59" s="14">
        <v>2021</v>
      </c>
      <c r="D59" s="14" t="s">
        <v>8</v>
      </c>
      <c r="E59" s="86">
        <v>157</v>
      </c>
      <c r="F59" s="86">
        <v>15</v>
      </c>
      <c r="G59" s="221">
        <v>104.76974</v>
      </c>
    </row>
    <row r="60" spans="1:8" s="95" customFormat="1" ht="45" hidden="1" outlineLevel="1" x14ac:dyDescent="0.25">
      <c r="A60" s="27"/>
      <c r="B60" s="20" t="s">
        <v>124</v>
      </c>
      <c r="C60" s="14">
        <v>2021</v>
      </c>
      <c r="D60" s="14" t="s">
        <v>8</v>
      </c>
      <c r="E60" s="86">
        <v>10</v>
      </c>
      <c r="F60" s="86">
        <v>20</v>
      </c>
      <c r="G60" s="221">
        <v>42.619169999999997</v>
      </c>
    </row>
    <row r="61" spans="1:8" s="95" customFormat="1" ht="45" hidden="1" outlineLevel="1" x14ac:dyDescent="0.25">
      <c r="A61" s="27"/>
      <c r="B61" s="20" t="s">
        <v>125</v>
      </c>
      <c r="C61" s="14">
        <v>2021</v>
      </c>
      <c r="D61" s="14" t="s">
        <v>8</v>
      </c>
      <c r="E61" s="86">
        <v>119</v>
      </c>
      <c r="F61" s="86">
        <v>15</v>
      </c>
      <c r="G61" s="221">
        <v>143.05101999999999</v>
      </c>
    </row>
    <row r="62" spans="1:8" s="95" customFormat="1" ht="45" hidden="1" outlineLevel="1" x14ac:dyDescent="0.25">
      <c r="A62" s="27"/>
      <c r="B62" s="20" t="s">
        <v>126</v>
      </c>
      <c r="C62" s="14">
        <v>2021</v>
      </c>
      <c r="D62" s="14" t="s">
        <v>8</v>
      </c>
      <c r="E62" s="86">
        <v>108</v>
      </c>
      <c r="F62" s="86">
        <v>15</v>
      </c>
      <c r="G62" s="221">
        <v>121.35791</v>
      </c>
    </row>
    <row r="63" spans="1:8" s="95" customFormat="1" ht="45" hidden="1" outlineLevel="1" x14ac:dyDescent="0.25">
      <c r="A63" s="27"/>
      <c r="B63" s="20" t="s">
        <v>127</v>
      </c>
      <c r="C63" s="14">
        <v>2021</v>
      </c>
      <c r="D63" s="14" t="s">
        <v>8</v>
      </c>
      <c r="E63" s="86">
        <v>128</v>
      </c>
      <c r="F63" s="86">
        <v>15</v>
      </c>
      <c r="G63" s="221">
        <v>96.770949999999999</v>
      </c>
    </row>
    <row r="64" spans="1:8" s="95" customFormat="1" ht="45" hidden="1" outlineLevel="1" x14ac:dyDescent="0.25">
      <c r="A64" s="27"/>
      <c r="B64" s="20" t="s">
        <v>128</v>
      </c>
      <c r="C64" s="14">
        <v>2021</v>
      </c>
      <c r="D64" s="14" t="s">
        <v>8</v>
      </c>
      <c r="E64" s="86">
        <v>89</v>
      </c>
      <c r="F64" s="86">
        <v>15</v>
      </c>
      <c r="G64" s="221">
        <v>88.069670000000002</v>
      </c>
    </row>
    <row r="65" spans="1:7" s="95" customFormat="1" ht="45" hidden="1" outlineLevel="1" x14ac:dyDescent="0.25">
      <c r="A65" s="27"/>
      <c r="B65" s="20" t="s">
        <v>129</v>
      </c>
      <c r="C65" s="14">
        <v>2021</v>
      </c>
      <c r="D65" s="14" t="s">
        <v>8</v>
      </c>
      <c r="E65" s="86">
        <v>72</v>
      </c>
      <c r="F65" s="86">
        <v>5</v>
      </c>
      <c r="G65" s="221">
        <v>48.735990000000001</v>
      </c>
    </row>
    <row r="66" spans="1:7" s="95" customFormat="1" ht="45" hidden="1" outlineLevel="1" x14ac:dyDescent="0.25">
      <c r="A66" s="27"/>
      <c r="B66" s="20" t="s">
        <v>130</v>
      </c>
      <c r="C66" s="14">
        <v>2021</v>
      </c>
      <c r="D66" s="14" t="s">
        <v>8</v>
      </c>
      <c r="E66" s="86">
        <v>60</v>
      </c>
      <c r="F66" s="86">
        <v>15</v>
      </c>
      <c r="G66" s="221">
        <v>72.479920000000007</v>
      </c>
    </row>
    <row r="67" spans="1:7" s="95" customFormat="1" ht="45" hidden="1" outlineLevel="1" x14ac:dyDescent="0.25">
      <c r="A67" s="27"/>
      <c r="B67" s="20" t="s">
        <v>131</v>
      </c>
      <c r="C67" s="14">
        <v>2021</v>
      </c>
      <c r="D67" s="14" t="s">
        <v>8</v>
      </c>
      <c r="E67" s="86">
        <v>154</v>
      </c>
      <c r="F67" s="86">
        <v>5</v>
      </c>
      <c r="G67" s="221">
        <v>169.41622000000001</v>
      </c>
    </row>
    <row r="68" spans="1:7" s="95" customFormat="1" ht="45" hidden="1" outlineLevel="1" x14ac:dyDescent="0.25">
      <c r="A68" s="27"/>
      <c r="B68" s="20" t="s">
        <v>132</v>
      </c>
      <c r="C68" s="14">
        <v>2021</v>
      </c>
      <c r="D68" s="14" t="s">
        <v>8</v>
      </c>
      <c r="E68" s="86">
        <v>50</v>
      </c>
      <c r="F68" s="86">
        <v>15</v>
      </c>
      <c r="G68" s="221">
        <v>49.190399999999997</v>
      </c>
    </row>
    <row r="69" spans="1:7" s="95" customFormat="1" ht="60" hidden="1" outlineLevel="1" x14ac:dyDescent="0.25">
      <c r="A69" s="27"/>
      <c r="B69" s="20" t="s">
        <v>133</v>
      </c>
      <c r="C69" s="14">
        <v>2021</v>
      </c>
      <c r="D69" s="14" t="s">
        <v>8</v>
      </c>
      <c r="E69" s="86">
        <v>47</v>
      </c>
      <c r="F69" s="86">
        <v>15</v>
      </c>
      <c r="G69" s="221">
        <v>82.816829999999996</v>
      </c>
    </row>
    <row r="70" spans="1:7" s="95" customFormat="1" ht="45" hidden="1" outlineLevel="1" x14ac:dyDescent="0.25">
      <c r="A70" s="27"/>
      <c r="B70" s="20" t="s">
        <v>134</v>
      </c>
      <c r="C70" s="14">
        <v>2021</v>
      </c>
      <c r="D70" s="14" t="s">
        <v>8</v>
      </c>
      <c r="E70" s="86">
        <v>30</v>
      </c>
      <c r="F70" s="86">
        <v>15</v>
      </c>
      <c r="G70" s="221">
        <v>30.228840000000002</v>
      </c>
    </row>
    <row r="71" spans="1:7" s="95" customFormat="1" ht="45" hidden="1" outlineLevel="1" x14ac:dyDescent="0.25">
      <c r="A71" s="27"/>
      <c r="B71" s="20" t="s">
        <v>135</v>
      </c>
      <c r="C71" s="14">
        <v>2021</v>
      </c>
      <c r="D71" s="14" t="s">
        <v>8</v>
      </c>
      <c r="E71" s="86">
        <v>138</v>
      </c>
      <c r="F71" s="86">
        <v>25</v>
      </c>
      <c r="G71" s="221">
        <v>55.263269999999999</v>
      </c>
    </row>
    <row r="72" spans="1:7" s="95" customFormat="1" ht="45" hidden="1" outlineLevel="1" x14ac:dyDescent="0.25">
      <c r="A72" s="27"/>
      <c r="B72" s="20" t="s">
        <v>136</v>
      </c>
      <c r="C72" s="14">
        <v>2021</v>
      </c>
      <c r="D72" s="14" t="s">
        <v>8</v>
      </c>
      <c r="E72" s="86">
        <v>106</v>
      </c>
      <c r="F72" s="86">
        <v>1</v>
      </c>
      <c r="G72" s="221">
        <v>120.99244</v>
      </c>
    </row>
    <row r="73" spans="1:7" s="95" customFormat="1" ht="45" hidden="1" outlineLevel="1" x14ac:dyDescent="0.25">
      <c r="A73" s="27"/>
      <c r="B73" s="20" t="s">
        <v>137</v>
      </c>
      <c r="C73" s="14">
        <v>2021</v>
      </c>
      <c r="D73" s="14" t="s">
        <v>8</v>
      </c>
      <c r="E73" s="86">
        <v>72</v>
      </c>
      <c r="F73" s="86">
        <v>15</v>
      </c>
      <c r="G73" s="221">
        <v>76.338040000000007</v>
      </c>
    </row>
    <row r="74" spans="1:7" s="95" customFormat="1" ht="45" hidden="1" outlineLevel="1" x14ac:dyDescent="0.25">
      <c r="A74" s="27"/>
      <c r="B74" s="20" t="s">
        <v>138</v>
      </c>
      <c r="C74" s="14">
        <v>2021</v>
      </c>
      <c r="D74" s="14" t="s">
        <v>8</v>
      </c>
      <c r="E74" s="86">
        <v>10</v>
      </c>
      <c r="F74" s="86">
        <v>120</v>
      </c>
      <c r="G74" s="221">
        <v>16.293099999999999</v>
      </c>
    </row>
    <row r="75" spans="1:7" s="95" customFormat="1" ht="75" hidden="1" outlineLevel="1" x14ac:dyDescent="0.25">
      <c r="A75" s="27"/>
      <c r="B75" s="20" t="s">
        <v>139</v>
      </c>
      <c r="C75" s="14">
        <v>2021</v>
      </c>
      <c r="D75" s="14" t="s">
        <v>8</v>
      </c>
      <c r="E75" s="86">
        <v>5</v>
      </c>
      <c r="F75" s="86">
        <v>25</v>
      </c>
      <c r="G75" s="221">
        <v>39.384070000000001</v>
      </c>
    </row>
    <row r="76" spans="1:7" s="95" customFormat="1" ht="45" hidden="1" outlineLevel="1" x14ac:dyDescent="0.25">
      <c r="A76" s="27"/>
      <c r="B76" s="20" t="s">
        <v>140</v>
      </c>
      <c r="C76" s="14">
        <v>2021</v>
      </c>
      <c r="D76" s="14" t="s">
        <v>8</v>
      </c>
      <c r="E76" s="86">
        <v>60</v>
      </c>
      <c r="F76" s="86">
        <v>15</v>
      </c>
      <c r="G76" s="221">
        <v>38.597700000000003</v>
      </c>
    </row>
    <row r="77" spans="1:7" s="95" customFormat="1" ht="45" hidden="1" outlineLevel="1" x14ac:dyDescent="0.25">
      <c r="A77" s="27"/>
      <c r="B77" s="20" t="s">
        <v>141</v>
      </c>
      <c r="C77" s="14">
        <v>2021</v>
      </c>
      <c r="D77" s="14" t="s">
        <v>8</v>
      </c>
      <c r="E77" s="86">
        <v>126</v>
      </c>
      <c r="F77" s="86">
        <v>10</v>
      </c>
      <c r="G77" s="221">
        <v>142.65129999999999</v>
      </c>
    </row>
    <row r="78" spans="1:7" s="95" customFormat="1" ht="45" hidden="1" outlineLevel="1" x14ac:dyDescent="0.25">
      <c r="A78" s="27"/>
      <c r="B78" s="20" t="s">
        <v>142</v>
      </c>
      <c r="C78" s="14">
        <v>2021</v>
      </c>
      <c r="D78" s="14" t="s">
        <v>8</v>
      </c>
      <c r="E78" s="86">
        <v>5</v>
      </c>
      <c r="F78" s="86">
        <v>1</v>
      </c>
      <c r="G78" s="221">
        <v>16.72634</v>
      </c>
    </row>
    <row r="79" spans="1:7" s="95" customFormat="1" ht="45" hidden="1" outlineLevel="1" x14ac:dyDescent="0.25">
      <c r="A79" s="27"/>
      <c r="B79" s="20" t="s">
        <v>143</v>
      </c>
      <c r="C79" s="14">
        <v>2021</v>
      </c>
      <c r="D79" s="14" t="s">
        <v>8</v>
      </c>
      <c r="E79" s="86">
        <v>15</v>
      </c>
      <c r="F79" s="86">
        <v>1</v>
      </c>
      <c r="G79" s="221">
        <v>17.729869999999998</v>
      </c>
    </row>
    <row r="80" spans="1:7" s="95" customFormat="1" ht="45" hidden="1" outlineLevel="1" x14ac:dyDescent="0.25">
      <c r="A80" s="27"/>
      <c r="B80" s="20" t="s">
        <v>144</v>
      </c>
      <c r="C80" s="14">
        <v>2021</v>
      </c>
      <c r="D80" s="14" t="s">
        <v>8</v>
      </c>
      <c r="E80" s="86">
        <v>15</v>
      </c>
      <c r="F80" s="86">
        <v>1</v>
      </c>
      <c r="G80" s="221">
        <v>21.073329999999999</v>
      </c>
    </row>
    <row r="81" spans="1:7" s="95" customFormat="1" ht="60" hidden="1" outlineLevel="1" x14ac:dyDescent="0.25">
      <c r="A81" s="27"/>
      <c r="B81" s="20" t="s">
        <v>145</v>
      </c>
      <c r="C81" s="14">
        <v>2021</v>
      </c>
      <c r="D81" s="14" t="s">
        <v>8</v>
      </c>
      <c r="E81" s="86">
        <v>15</v>
      </c>
      <c r="F81" s="86">
        <v>1</v>
      </c>
      <c r="G81" s="221">
        <v>15.80486</v>
      </c>
    </row>
    <row r="82" spans="1:7" s="95" customFormat="1" ht="45" hidden="1" outlineLevel="1" x14ac:dyDescent="0.25">
      <c r="A82" s="27"/>
      <c r="B82" s="20" t="s">
        <v>146</v>
      </c>
      <c r="C82" s="14">
        <v>2021</v>
      </c>
      <c r="D82" s="14" t="s">
        <v>8</v>
      </c>
      <c r="E82" s="86">
        <v>104</v>
      </c>
      <c r="F82" s="86">
        <v>30</v>
      </c>
      <c r="G82" s="221">
        <v>61.304589999999997</v>
      </c>
    </row>
    <row r="83" spans="1:7" s="95" customFormat="1" ht="45" hidden="1" outlineLevel="1" x14ac:dyDescent="0.25">
      <c r="A83" s="27"/>
      <c r="B83" s="20" t="s">
        <v>147</v>
      </c>
      <c r="C83" s="14">
        <v>2021</v>
      </c>
      <c r="D83" s="14" t="s">
        <v>8</v>
      </c>
      <c r="E83" s="86">
        <v>54</v>
      </c>
      <c r="F83" s="86">
        <v>30</v>
      </c>
      <c r="G83" s="221">
        <v>46.080770000000001</v>
      </c>
    </row>
    <row r="84" spans="1:7" s="95" customFormat="1" ht="60" hidden="1" outlineLevel="1" x14ac:dyDescent="0.25">
      <c r="A84" s="27"/>
      <c r="B84" s="20" t="s">
        <v>148</v>
      </c>
      <c r="C84" s="14">
        <v>2021</v>
      </c>
      <c r="D84" s="14" t="s">
        <v>8</v>
      </c>
      <c r="E84" s="86">
        <v>67</v>
      </c>
      <c r="F84" s="86">
        <v>5</v>
      </c>
      <c r="G84" s="221">
        <v>42.562570000000001</v>
      </c>
    </row>
    <row r="85" spans="1:7" s="95" customFormat="1" ht="45" hidden="1" outlineLevel="1" x14ac:dyDescent="0.25">
      <c r="A85" s="27"/>
      <c r="B85" s="20" t="s">
        <v>149</v>
      </c>
      <c r="C85" s="14">
        <v>2021</v>
      </c>
      <c r="D85" s="14" t="s">
        <v>8</v>
      </c>
      <c r="E85" s="86">
        <v>74</v>
      </c>
      <c r="F85" s="86">
        <v>15</v>
      </c>
      <c r="G85" s="221">
        <v>147.35400999999999</v>
      </c>
    </row>
    <row r="86" spans="1:7" s="95" customFormat="1" ht="45" hidden="1" outlineLevel="1" x14ac:dyDescent="0.25">
      <c r="A86" s="27"/>
      <c r="B86" s="20" t="s">
        <v>150</v>
      </c>
      <c r="C86" s="14">
        <v>2021</v>
      </c>
      <c r="D86" s="14" t="s">
        <v>8</v>
      </c>
      <c r="E86" s="86">
        <v>170</v>
      </c>
      <c r="F86" s="86">
        <v>15</v>
      </c>
      <c r="G86" s="221">
        <v>183.52616</v>
      </c>
    </row>
    <row r="87" spans="1:7" s="95" customFormat="1" ht="75" hidden="1" outlineLevel="1" x14ac:dyDescent="0.25">
      <c r="A87" s="27"/>
      <c r="B87" s="20" t="s">
        <v>151</v>
      </c>
      <c r="C87" s="14">
        <v>2021</v>
      </c>
      <c r="D87" s="14" t="s">
        <v>8</v>
      </c>
      <c r="E87" s="86">
        <v>327</v>
      </c>
      <c r="F87" s="86">
        <v>15</v>
      </c>
      <c r="G87" s="221">
        <v>51.057479999999998</v>
      </c>
    </row>
    <row r="88" spans="1:7" s="95" customFormat="1" ht="45" hidden="1" outlineLevel="1" x14ac:dyDescent="0.25">
      <c r="A88" s="27"/>
      <c r="B88" s="20" t="s">
        <v>152</v>
      </c>
      <c r="C88" s="14">
        <v>2021</v>
      </c>
      <c r="D88" s="14" t="s">
        <v>8</v>
      </c>
      <c r="E88" s="86">
        <v>57.5</v>
      </c>
      <c r="F88" s="86">
        <v>6</v>
      </c>
      <c r="G88" s="221">
        <v>87.237489999999994</v>
      </c>
    </row>
    <row r="89" spans="1:7" s="95" customFormat="1" ht="75" hidden="1" outlineLevel="1" x14ac:dyDescent="0.25">
      <c r="A89" s="27"/>
      <c r="B89" s="20" t="s">
        <v>153</v>
      </c>
      <c r="C89" s="14">
        <v>2021</v>
      </c>
      <c r="D89" s="14" t="s">
        <v>8</v>
      </c>
      <c r="E89" s="86">
        <v>48</v>
      </c>
      <c r="F89" s="86">
        <v>1</v>
      </c>
      <c r="G89" s="221">
        <v>286.52163999999999</v>
      </c>
    </row>
    <row r="90" spans="1:7" s="95" customFormat="1" ht="45" hidden="1" outlineLevel="1" x14ac:dyDescent="0.25">
      <c r="A90" s="27"/>
      <c r="B90" s="20" t="s">
        <v>154</v>
      </c>
      <c r="C90" s="14">
        <v>2021</v>
      </c>
      <c r="D90" s="14" t="s">
        <v>8</v>
      </c>
      <c r="E90" s="86">
        <v>121</v>
      </c>
      <c r="F90" s="86">
        <v>15</v>
      </c>
      <c r="G90" s="221">
        <v>147.89502999999999</v>
      </c>
    </row>
    <row r="91" spans="1:7" s="95" customFormat="1" ht="45" hidden="1" outlineLevel="1" x14ac:dyDescent="0.25">
      <c r="A91" s="27"/>
      <c r="B91" s="20" t="s">
        <v>155</v>
      </c>
      <c r="C91" s="14">
        <v>2021</v>
      </c>
      <c r="D91" s="14" t="s">
        <v>8</v>
      </c>
      <c r="E91" s="86">
        <v>64</v>
      </c>
      <c r="F91" s="86">
        <v>10</v>
      </c>
      <c r="G91" s="221">
        <v>46.660600000000002</v>
      </c>
    </row>
    <row r="92" spans="1:7" s="95" customFormat="1" ht="45" hidden="1" outlineLevel="1" x14ac:dyDescent="0.25">
      <c r="A92" s="27"/>
      <c r="B92" s="20" t="s">
        <v>156</v>
      </c>
      <c r="C92" s="14">
        <v>2021</v>
      </c>
      <c r="D92" s="14" t="s">
        <v>8</v>
      </c>
      <c r="E92" s="86">
        <v>30</v>
      </c>
      <c r="F92" s="86">
        <v>15</v>
      </c>
      <c r="G92" s="221">
        <v>35.646369999999997</v>
      </c>
    </row>
    <row r="93" spans="1:7" s="95" customFormat="1" ht="45" hidden="1" outlineLevel="1" x14ac:dyDescent="0.25">
      <c r="A93" s="27"/>
      <c r="B93" s="20" t="s">
        <v>157</v>
      </c>
      <c r="C93" s="14">
        <v>2021</v>
      </c>
      <c r="D93" s="14" t="s">
        <v>8</v>
      </c>
      <c r="E93" s="86">
        <v>80</v>
      </c>
      <c r="F93" s="86">
        <v>6</v>
      </c>
      <c r="G93" s="221">
        <v>79.573909999999998</v>
      </c>
    </row>
    <row r="94" spans="1:7" s="95" customFormat="1" ht="45" hidden="1" outlineLevel="1" x14ac:dyDescent="0.25">
      <c r="A94" s="27"/>
      <c r="B94" s="20" t="s">
        <v>158</v>
      </c>
      <c r="C94" s="14">
        <v>2021</v>
      </c>
      <c r="D94" s="14" t="s">
        <v>8</v>
      </c>
      <c r="E94" s="86">
        <v>91</v>
      </c>
      <c r="F94" s="86">
        <v>14</v>
      </c>
      <c r="G94" s="221">
        <v>230.67513</v>
      </c>
    </row>
    <row r="95" spans="1:7" s="95" customFormat="1" ht="45" hidden="1" outlineLevel="1" x14ac:dyDescent="0.25">
      <c r="A95" s="27"/>
      <c r="B95" s="20" t="s">
        <v>159</v>
      </c>
      <c r="C95" s="14">
        <v>2021</v>
      </c>
      <c r="D95" s="14" t="s">
        <v>8</v>
      </c>
      <c r="E95" s="86">
        <v>25</v>
      </c>
      <c r="F95" s="86">
        <v>15</v>
      </c>
      <c r="G95" s="221">
        <v>42.934150000000002</v>
      </c>
    </row>
    <row r="96" spans="1:7" s="95" customFormat="1" ht="60" hidden="1" outlineLevel="1" x14ac:dyDescent="0.25">
      <c r="A96" s="27"/>
      <c r="B96" s="20" t="s">
        <v>160</v>
      </c>
      <c r="C96" s="14">
        <v>2021</v>
      </c>
      <c r="D96" s="14" t="s">
        <v>8</v>
      </c>
      <c r="E96" s="86">
        <v>25</v>
      </c>
      <c r="F96" s="86">
        <v>1</v>
      </c>
      <c r="G96" s="221">
        <v>93.920940000000002</v>
      </c>
    </row>
    <row r="97" spans="1:7" s="95" customFormat="1" ht="30" hidden="1" outlineLevel="1" x14ac:dyDescent="0.25">
      <c r="A97" s="27"/>
      <c r="B97" s="20" t="s">
        <v>161</v>
      </c>
      <c r="C97" s="14">
        <v>2021</v>
      </c>
      <c r="D97" s="14" t="s">
        <v>8</v>
      </c>
      <c r="E97" s="86">
        <v>79</v>
      </c>
      <c r="F97" s="86">
        <v>37</v>
      </c>
      <c r="G97" s="221">
        <v>243.85936000000001</v>
      </c>
    </row>
    <row r="98" spans="1:7" s="95" customFormat="1" ht="45" hidden="1" outlineLevel="1" x14ac:dyDescent="0.25">
      <c r="A98" s="27"/>
      <c r="B98" s="20" t="s">
        <v>162</v>
      </c>
      <c r="C98" s="14">
        <v>2021</v>
      </c>
      <c r="D98" s="14" t="s">
        <v>8</v>
      </c>
      <c r="E98" s="86">
        <v>643</v>
      </c>
      <c r="F98" s="86">
        <v>14</v>
      </c>
      <c r="G98" s="221">
        <v>522.29692</v>
      </c>
    </row>
    <row r="99" spans="1:7" s="95" customFormat="1" ht="45" hidden="1" outlineLevel="1" x14ac:dyDescent="0.25">
      <c r="A99" s="27"/>
      <c r="B99" s="20" t="s">
        <v>163</v>
      </c>
      <c r="C99" s="14">
        <v>2021</v>
      </c>
      <c r="D99" s="14" t="s">
        <v>8</v>
      </c>
      <c r="E99" s="86">
        <v>96</v>
      </c>
      <c r="F99" s="86">
        <v>4</v>
      </c>
      <c r="G99" s="221">
        <v>123.16576999999999</v>
      </c>
    </row>
    <row r="100" spans="1:7" s="95" customFormat="1" ht="45" hidden="1" outlineLevel="1" x14ac:dyDescent="0.25">
      <c r="A100" s="27"/>
      <c r="B100" s="20" t="s">
        <v>164</v>
      </c>
      <c r="C100" s="14">
        <v>2021</v>
      </c>
      <c r="D100" s="14" t="s">
        <v>8</v>
      </c>
      <c r="E100" s="86">
        <v>52</v>
      </c>
      <c r="F100" s="86">
        <v>30</v>
      </c>
      <c r="G100" s="221">
        <v>84.686660000000003</v>
      </c>
    </row>
    <row r="101" spans="1:7" s="95" customFormat="1" ht="45" hidden="1" outlineLevel="1" x14ac:dyDescent="0.25">
      <c r="A101" s="27"/>
      <c r="B101" s="20" t="s">
        <v>165</v>
      </c>
      <c r="C101" s="14">
        <v>2021</v>
      </c>
      <c r="D101" s="14" t="s">
        <v>8</v>
      </c>
      <c r="E101" s="86">
        <v>23</v>
      </c>
      <c r="F101" s="86">
        <v>30</v>
      </c>
      <c r="G101" s="221">
        <v>59.683100000000003</v>
      </c>
    </row>
    <row r="102" spans="1:7" s="95" customFormat="1" ht="45" hidden="1" outlineLevel="1" x14ac:dyDescent="0.25">
      <c r="A102" s="27"/>
      <c r="B102" s="20" t="s">
        <v>166</v>
      </c>
      <c r="C102" s="14">
        <v>2021</v>
      </c>
      <c r="D102" s="14" t="s">
        <v>8</v>
      </c>
      <c r="E102" s="86">
        <v>65</v>
      </c>
      <c r="F102" s="86">
        <v>30</v>
      </c>
      <c r="G102" s="221">
        <v>128.96337</v>
      </c>
    </row>
    <row r="103" spans="1:7" s="95" customFormat="1" ht="45" hidden="1" outlineLevel="1" x14ac:dyDescent="0.25">
      <c r="A103" s="27"/>
      <c r="B103" s="20" t="s">
        <v>167</v>
      </c>
      <c r="C103" s="14">
        <v>2021</v>
      </c>
      <c r="D103" s="14" t="s">
        <v>8</v>
      </c>
      <c r="E103" s="86">
        <v>70</v>
      </c>
      <c r="F103" s="86">
        <v>25</v>
      </c>
      <c r="G103" s="221">
        <v>106.22401000000001</v>
      </c>
    </row>
    <row r="104" spans="1:7" s="95" customFormat="1" ht="45" hidden="1" outlineLevel="1" x14ac:dyDescent="0.25">
      <c r="A104" s="27"/>
      <c r="B104" s="20" t="s">
        <v>168</v>
      </c>
      <c r="C104" s="14">
        <v>2021</v>
      </c>
      <c r="D104" s="14" t="s">
        <v>8</v>
      </c>
      <c r="E104" s="86">
        <v>200</v>
      </c>
      <c r="F104" s="86">
        <v>15</v>
      </c>
      <c r="G104" s="221">
        <v>177.80439000000001</v>
      </c>
    </row>
    <row r="105" spans="1:7" s="95" customFormat="1" ht="45" hidden="1" outlineLevel="1" x14ac:dyDescent="0.25">
      <c r="A105" s="27"/>
      <c r="B105" s="20" t="s">
        <v>169</v>
      </c>
      <c r="C105" s="14">
        <v>2021</v>
      </c>
      <c r="D105" s="14" t="s">
        <v>8</v>
      </c>
      <c r="E105" s="86">
        <v>77</v>
      </c>
      <c r="F105" s="86">
        <v>2</v>
      </c>
      <c r="G105" s="221">
        <v>169.84196</v>
      </c>
    </row>
    <row r="106" spans="1:7" s="95" customFormat="1" ht="45" hidden="1" outlineLevel="1" x14ac:dyDescent="0.25">
      <c r="A106" s="27"/>
      <c r="B106" s="20" t="s">
        <v>170</v>
      </c>
      <c r="C106" s="14">
        <v>2021</v>
      </c>
      <c r="D106" s="14" t="s">
        <v>8</v>
      </c>
      <c r="E106" s="86">
        <v>110</v>
      </c>
      <c r="F106" s="86">
        <v>15</v>
      </c>
      <c r="G106" s="221">
        <v>236.34871000000001</v>
      </c>
    </row>
    <row r="107" spans="1:7" s="95" customFormat="1" ht="60" hidden="1" outlineLevel="1" x14ac:dyDescent="0.25">
      <c r="A107" s="27"/>
      <c r="B107" s="20" t="s">
        <v>171</v>
      </c>
      <c r="C107" s="14">
        <v>2021</v>
      </c>
      <c r="D107" s="14" t="s">
        <v>8</v>
      </c>
      <c r="E107" s="86">
        <v>126</v>
      </c>
      <c r="F107" s="86">
        <v>6</v>
      </c>
      <c r="G107" s="221">
        <v>214.26820000000001</v>
      </c>
    </row>
    <row r="108" spans="1:7" s="95" customFormat="1" ht="45" hidden="1" outlineLevel="1" x14ac:dyDescent="0.25">
      <c r="A108" s="27"/>
      <c r="B108" s="20" t="s">
        <v>172</v>
      </c>
      <c r="C108" s="14">
        <v>2021</v>
      </c>
      <c r="D108" s="14" t="s">
        <v>8</v>
      </c>
      <c r="E108" s="86">
        <v>27</v>
      </c>
      <c r="F108" s="86">
        <v>15</v>
      </c>
      <c r="G108" s="221">
        <v>100.94333</v>
      </c>
    </row>
    <row r="109" spans="1:7" s="95" customFormat="1" ht="45" hidden="1" outlineLevel="1" x14ac:dyDescent="0.25">
      <c r="A109" s="27"/>
      <c r="B109" s="20" t="s">
        <v>173</v>
      </c>
      <c r="C109" s="14">
        <v>2021</v>
      </c>
      <c r="D109" s="14" t="s">
        <v>8</v>
      </c>
      <c r="E109" s="86">
        <v>45.5</v>
      </c>
      <c r="F109" s="86">
        <v>15</v>
      </c>
      <c r="G109" s="221">
        <v>126.47938000000001</v>
      </c>
    </row>
    <row r="110" spans="1:7" s="95" customFormat="1" ht="45" hidden="1" outlineLevel="1" x14ac:dyDescent="0.25">
      <c r="A110" s="27"/>
      <c r="B110" s="20" t="s">
        <v>174</v>
      </c>
      <c r="C110" s="14">
        <v>2021</v>
      </c>
      <c r="D110" s="14" t="s">
        <v>8</v>
      </c>
      <c r="E110" s="86">
        <v>30</v>
      </c>
      <c r="F110" s="86">
        <v>15</v>
      </c>
      <c r="G110" s="221">
        <v>111.51509</v>
      </c>
    </row>
    <row r="111" spans="1:7" s="95" customFormat="1" ht="45" hidden="1" outlineLevel="1" x14ac:dyDescent="0.25">
      <c r="A111" s="27"/>
      <c r="B111" s="20" t="s">
        <v>175</v>
      </c>
      <c r="C111" s="14">
        <v>2021</v>
      </c>
      <c r="D111" s="14" t="s">
        <v>8</v>
      </c>
      <c r="E111" s="86">
        <v>70</v>
      </c>
      <c r="F111" s="86">
        <v>25</v>
      </c>
      <c r="G111" s="221">
        <v>197.81217000000001</v>
      </c>
    </row>
    <row r="112" spans="1:7" s="95" customFormat="1" ht="45" hidden="1" outlineLevel="1" x14ac:dyDescent="0.25">
      <c r="A112" s="27"/>
      <c r="B112" s="20" t="s">
        <v>176</v>
      </c>
      <c r="C112" s="14">
        <v>2021</v>
      </c>
      <c r="D112" s="14" t="s">
        <v>8</v>
      </c>
      <c r="E112" s="86">
        <v>125</v>
      </c>
      <c r="F112" s="86">
        <v>15</v>
      </c>
      <c r="G112" s="221">
        <v>273.68993</v>
      </c>
    </row>
    <row r="113" spans="1:7" s="95" customFormat="1" ht="45" hidden="1" outlineLevel="1" x14ac:dyDescent="0.25">
      <c r="A113" s="27"/>
      <c r="B113" s="20" t="s">
        <v>177</v>
      </c>
      <c r="C113" s="14">
        <v>2021</v>
      </c>
      <c r="D113" s="14" t="s">
        <v>8</v>
      </c>
      <c r="E113" s="86">
        <v>125</v>
      </c>
      <c r="F113" s="86">
        <v>10</v>
      </c>
      <c r="G113" s="221">
        <v>214.94075000000001</v>
      </c>
    </row>
    <row r="114" spans="1:7" s="95" customFormat="1" ht="45" hidden="1" outlineLevel="1" x14ac:dyDescent="0.25">
      <c r="A114" s="27"/>
      <c r="B114" s="20" t="s">
        <v>178</v>
      </c>
      <c r="C114" s="14">
        <v>2021</v>
      </c>
      <c r="D114" s="14" t="s">
        <v>8</v>
      </c>
      <c r="E114" s="86">
        <v>251</v>
      </c>
      <c r="F114" s="86">
        <v>5</v>
      </c>
      <c r="G114" s="221">
        <v>271.55207999999999</v>
      </c>
    </row>
    <row r="115" spans="1:7" s="95" customFormat="1" ht="60" hidden="1" outlineLevel="1" x14ac:dyDescent="0.25">
      <c r="A115" s="27"/>
      <c r="B115" s="20" t="s">
        <v>179</v>
      </c>
      <c r="C115" s="14">
        <v>2021</v>
      </c>
      <c r="D115" s="14" t="s">
        <v>8</v>
      </c>
      <c r="E115" s="86">
        <v>46</v>
      </c>
      <c r="F115" s="86">
        <v>15</v>
      </c>
      <c r="G115" s="221">
        <v>92.065880000000007</v>
      </c>
    </row>
    <row r="116" spans="1:7" s="95" customFormat="1" ht="45" hidden="1" outlineLevel="1" x14ac:dyDescent="0.25">
      <c r="A116" s="27"/>
      <c r="B116" s="20" t="s">
        <v>180</v>
      </c>
      <c r="C116" s="14">
        <v>2021</v>
      </c>
      <c r="D116" s="14" t="s">
        <v>8</v>
      </c>
      <c r="E116" s="86">
        <v>153</v>
      </c>
      <c r="F116" s="86">
        <v>15</v>
      </c>
      <c r="G116" s="221">
        <v>98.81559</v>
      </c>
    </row>
    <row r="117" spans="1:7" s="95" customFormat="1" ht="45" hidden="1" outlineLevel="1" x14ac:dyDescent="0.25">
      <c r="A117" s="27"/>
      <c r="B117" s="20" t="s">
        <v>181</v>
      </c>
      <c r="C117" s="14">
        <v>2021</v>
      </c>
      <c r="D117" s="14" t="s">
        <v>8</v>
      </c>
      <c r="E117" s="86">
        <v>95</v>
      </c>
      <c r="F117" s="86">
        <v>6</v>
      </c>
      <c r="G117" s="221">
        <v>162.77002999999999</v>
      </c>
    </row>
    <row r="118" spans="1:7" s="95" customFormat="1" ht="45" hidden="1" outlineLevel="1" x14ac:dyDescent="0.25">
      <c r="A118" s="27"/>
      <c r="B118" s="20" t="s">
        <v>182</v>
      </c>
      <c r="C118" s="14">
        <v>2021</v>
      </c>
      <c r="D118" s="14" t="s">
        <v>8</v>
      </c>
      <c r="E118" s="86">
        <v>140</v>
      </c>
      <c r="F118" s="86">
        <v>14</v>
      </c>
      <c r="G118" s="221">
        <v>165.57074</v>
      </c>
    </row>
    <row r="119" spans="1:7" s="95" customFormat="1" ht="45" hidden="1" outlineLevel="1" x14ac:dyDescent="0.25">
      <c r="A119" s="27"/>
      <c r="B119" s="20" t="s">
        <v>183</v>
      </c>
      <c r="C119" s="14">
        <v>2021</v>
      </c>
      <c r="D119" s="14" t="s">
        <v>8</v>
      </c>
      <c r="E119" s="86">
        <v>25</v>
      </c>
      <c r="F119" s="86">
        <v>50</v>
      </c>
      <c r="G119" s="221">
        <v>76.73366</v>
      </c>
    </row>
    <row r="120" spans="1:7" s="95" customFormat="1" ht="45" hidden="1" outlineLevel="1" x14ac:dyDescent="0.25">
      <c r="A120" s="27"/>
      <c r="B120" s="20" t="s">
        <v>184</v>
      </c>
      <c r="C120" s="14">
        <v>2021</v>
      </c>
      <c r="D120" s="14" t="s">
        <v>8</v>
      </c>
      <c r="E120" s="86">
        <v>44</v>
      </c>
      <c r="F120" s="86">
        <v>5</v>
      </c>
      <c r="G120" s="221">
        <v>28.920210000000001</v>
      </c>
    </row>
    <row r="121" spans="1:7" s="95" customFormat="1" ht="45" hidden="1" outlineLevel="1" x14ac:dyDescent="0.25">
      <c r="A121" s="27"/>
      <c r="B121" s="20" t="s">
        <v>185</v>
      </c>
      <c r="C121" s="14">
        <v>2021</v>
      </c>
      <c r="D121" s="14" t="s">
        <v>8</v>
      </c>
      <c r="E121" s="86">
        <v>83</v>
      </c>
      <c r="F121" s="86">
        <v>15</v>
      </c>
      <c r="G121" s="221">
        <v>94.859589999999997</v>
      </c>
    </row>
    <row r="122" spans="1:7" s="95" customFormat="1" ht="60" hidden="1" outlineLevel="1" x14ac:dyDescent="0.25">
      <c r="A122" s="27"/>
      <c r="B122" s="20" t="s">
        <v>186</v>
      </c>
      <c r="C122" s="14">
        <v>2021</v>
      </c>
      <c r="D122" s="14" t="s">
        <v>8</v>
      </c>
      <c r="E122" s="86">
        <v>170</v>
      </c>
      <c r="F122" s="86">
        <v>6</v>
      </c>
      <c r="G122" s="221">
        <v>111.27804999999999</v>
      </c>
    </row>
    <row r="123" spans="1:7" s="95" customFormat="1" ht="60" hidden="1" outlineLevel="1" x14ac:dyDescent="0.25">
      <c r="A123" s="27"/>
      <c r="B123" s="20" t="s">
        <v>187</v>
      </c>
      <c r="C123" s="14">
        <v>2021</v>
      </c>
      <c r="D123" s="14" t="s">
        <v>8</v>
      </c>
      <c r="E123" s="86">
        <v>135</v>
      </c>
      <c r="F123" s="86">
        <v>6</v>
      </c>
      <c r="G123" s="221">
        <v>185.29015999999999</v>
      </c>
    </row>
    <row r="124" spans="1:7" s="95" customFormat="1" ht="45" hidden="1" outlineLevel="1" x14ac:dyDescent="0.25">
      <c r="A124" s="27"/>
      <c r="B124" s="20" t="s">
        <v>188</v>
      </c>
      <c r="C124" s="14">
        <v>2021</v>
      </c>
      <c r="D124" s="14" t="s">
        <v>8</v>
      </c>
      <c r="E124" s="86">
        <v>80</v>
      </c>
      <c r="F124" s="86">
        <v>15</v>
      </c>
      <c r="G124" s="221">
        <v>138.7278</v>
      </c>
    </row>
    <row r="125" spans="1:7" s="95" customFormat="1" ht="45" hidden="1" outlineLevel="1" x14ac:dyDescent="0.25">
      <c r="A125" s="27"/>
      <c r="B125" s="20" t="s">
        <v>189</v>
      </c>
      <c r="C125" s="14">
        <v>2021</v>
      </c>
      <c r="D125" s="14" t="s">
        <v>8</v>
      </c>
      <c r="E125" s="86">
        <v>19</v>
      </c>
      <c r="F125" s="86">
        <v>15</v>
      </c>
      <c r="G125" s="221">
        <v>102.11163999999999</v>
      </c>
    </row>
    <row r="126" spans="1:7" s="95" customFormat="1" ht="45" hidden="1" outlineLevel="1" x14ac:dyDescent="0.25">
      <c r="A126" s="27"/>
      <c r="B126" s="20" t="s">
        <v>190</v>
      </c>
      <c r="C126" s="14">
        <v>2021</v>
      </c>
      <c r="D126" s="14" t="s">
        <v>8</v>
      </c>
      <c r="E126" s="86">
        <v>76</v>
      </c>
      <c r="F126" s="86">
        <v>15</v>
      </c>
      <c r="G126" s="221">
        <v>131.02674999999999</v>
      </c>
    </row>
    <row r="127" spans="1:7" s="95" customFormat="1" ht="45" hidden="1" outlineLevel="1" x14ac:dyDescent="0.25">
      <c r="A127" s="27"/>
      <c r="B127" s="20" t="s">
        <v>191</v>
      </c>
      <c r="C127" s="14">
        <v>2021</v>
      </c>
      <c r="D127" s="14" t="s">
        <v>8</v>
      </c>
      <c r="E127" s="86">
        <v>86</v>
      </c>
      <c r="F127" s="86">
        <v>4</v>
      </c>
      <c r="G127" s="221">
        <v>122.226</v>
      </c>
    </row>
    <row r="128" spans="1:7" s="95" customFormat="1" ht="45" hidden="1" outlineLevel="1" x14ac:dyDescent="0.25">
      <c r="A128" s="27"/>
      <c r="B128" s="20" t="s">
        <v>192</v>
      </c>
      <c r="C128" s="14">
        <v>2021</v>
      </c>
      <c r="D128" s="14" t="s">
        <v>8</v>
      </c>
      <c r="E128" s="86">
        <v>107</v>
      </c>
      <c r="F128" s="86">
        <v>15</v>
      </c>
      <c r="G128" s="221">
        <v>155.04423</v>
      </c>
    </row>
    <row r="129" spans="1:7" s="95" customFormat="1" ht="45" hidden="1" outlineLevel="1" x14ac:dyDescent="0.25">
      <c r="A129" s="27"/>
      <c r="B129" s="20" t="s">
        <v>193</v>
      </c>
      <c r="C129" s="14">
        <v>2021</v>
      </c>
      <c r="D129" s="14" t="s">
        <v>8</v>
      </c>
      <c r="E129" s="86">
        <v>409</v>
      </c>
      <c r="F129" s="86">
        <v>15</v>
      </c>
      <c r="G129" s="221">
        <v>454.48700000000002</v>
      </c>
    </row>
    <row r="130" spans="1:7" s="95" customFormat="1" ht="45" hidden="1" outlineLevel="1" x14ac:dyDescent="0.25">
      <c r="A130" s="27"/>
      <c r="B130" s="20" t="s">
        <v>194</v>
      </c>
      <c r="C130" s="14">
        <v>2021</v>
      </c>
      <c r="D130" s="14" t="s">
        <v>8</v>
      </c>
      <c r="E130" s="86">
        <v>70</v>
      </c>
      <c r="F130" s="86">
        <v>15</v>
      </c>
      <c r="G130" s="221">
        <v>77.5137</v>
      </c>
    </row>
    <row r="131" spans="1:7" s="95" customFormat="1" ht="45" hidden="1" outlineLevel="1" x14ac:dyDescent="0.25">
      <c r="A131" s="27"/>
      <c r="B131" s="20" t="s">
        <v>195</v>
      </c>
      <c r="C131" s="14">
        <v>2021</v>
      </c>
      <c r="D131" s="14" t="s">
        <v>8</v>
      </c>
      <c r="E131" s="86">
        <v>132</v>
      </c>
      <c r="F131" s="86">
        <v>20</v>
      </c>
      <c r="G131" s="221">
        <v>38.221946921076452</v>
      </c>
    </row>
    <row r="132" spans="1:7" s="95" customFormat="1" ht="45" hidden="1" outlineLevel="1" x14ac:dyDescent="0.25">
      <c r="A132" s="27"/>
      <c r="B132" s="20" t="s">
        <v>196</v>
      </c>
      <c r="C132" s="14">
        <v>2021</v>
      </c>
      <c r="D132" s="14" t="s">
        <v>8</v>
      </c>
      <c r="E132" s="86">
        <v>38</v>
      </c>
      <c r="F132" s="86">
        <v>15</v>
      </c>
      <c r="G132" s="221">
        <v>26.609296921076449</v>
      </c>
    </row>
    <row r="133" spans="1:7" s="95" customFormat="1" ht="60" hidden="1" outlineLevel="1" x14ac:dyDescent="0.25">
      <c r="A133" s="27"/>
      <c r="B133" s="20" t="s">
        <v>197</v>
      </c>
      <c r="C133" s="14">
        <v>2021</v>
      </c>
      <c r="D133" s="14" t="s">
        <v>8</v>
      </c>
      <c r="E133" s="86">
        <v>58</v>
      </c>
      <c r="F133" s="86">
        <v>15</v>
      </c>
      <c r="G133" s="221">
        <v>31.346216921076451</v>
      </c>
    </row>
    <row r="134" spans="1:7" s="95" customFormat="1" ht="45" hidden="1" outlineLevel="1" x14ac:dyDescent="0.25">
      <c r="A134" s="27"/>
      <c r="B134" s="20" t="s">
        <v>198</v>
      </c>
      <c r="C134" s="14">
        <v>2021</v>
      </c>
      <c r="D134" s="14" t="s">
        <v>8</v>
      </c>
      <c r="E134" s="86">
        <v>40</v>
      </c>
      <c r="F134" s="86">
        <v>6</v>
      </c>
      <c r="G134" s="221">
        <v>25.943809999999999</v>
      </c>
    </row>
    <row r="135" spans="1:7" s="95" customFormat="1" ht="45" hidden="1" outlineLevel="1" x14ac:dyDescent="0.25">
      <c r="A135" s="27"/>
      <c r="B135" s="20" t="s">
        <v>199</v>
      </c>
      <c r="C135" s="14">
        <v>2021</v>
      </c>
      <c r="D135" s="14" t="s">
        <v>8</v>
      </c>
      <c r="E135" s="86">
        <v>415</v>
      </c>
      <c r="F135" s="86">
        <v>15</v>
      </c>
      <c r="G135" s="221">
        <v>610.89317000000005</v>
      </c>
    </row>
    <row r="136" spans="1:7" s="95" customFormat="1" ht="45" hidden="1" outlineLevel="1" x14ac:dyDescent="0.25">
      <c r="A136" s="27"/>
      <c r="B136" s="20" t="s">
        <v>200</v>
      </c>
      <c r="C136" s="14">
        <v>2021</v>
      </c>
      <c r="D136" s="14" t="s">
        <v>8</v>
      </c>
      <c r="E136" s="86">
        <v>40</v>
      </c>
      <c r="F136" s="86">
        <v>2</v>
      </c>
      <c r="G136" s="221">
        <v>35.492400000000004</v>
      </c>
    </row>
    <row r="137" spans="1:7" s="95" customFormat="1" ht="45" hidden="1" outlineLevel="1" x14ac:dyDescent="0.25">
      <c r="A137" s="27"/>
      <c r="B137" s="20" t="s">
        <v>201</v>
      </c>
      <c r="C137" s="14">
        <v>2021</v>
      </c>
      <c r="D137" s="14" t="s">
        <v>8</v>
      </c>
      <c r="E137" s="86">
        <v>156</v>
      </c>
      <c r="F137" s="86">
        <v>15</v>
      </c>
      <c r="G137" s="221">
        <v>142.59508</v>
      </c>
    </row>
    <row r="138" spans="1:7" s="95" customFormat="1" ht="45" hidden="1" outlineLevel="1" x14ac:dyDescent="0.25">
      <c r="A138" s="27"/>
      <c r="B138" s="20" t="s">
        <v>202</v>
      </c>
      <c r="C138" s="14">
        <v>2021</v>
      </c>
      <c r="D138" s="14" t="s">
        <v>8</v>
      </c>
      <c r="E138" s="86">
        <v>90</v>
      </c>
      <c r="F138" s="86">
        <v>15</v>
      </c>
      <c r="G138" s="221">
        <v>64.922380000000004</v>
      </c>
    </row>
    <row r="139" spans="1:7" s="95" customFormat="1" ht="45" hidden="1" outlineLevel="1" x14ac:dyDescent="0.25">
      <c r="A139" s="27"/>
      <c r="B139" s="20" t="s">
        <v>203</v>
      </c>
      <c r="C139" s="14">
        <v>2021</v>
      </c>
      <c r="D139" s="14" t="s">
        <v>8</v>
      </c>
      <c r="E139" s="86">
        <v>36</v>
      </c>
      <c r="F139" s="86">
        <v>15</v>
      </c>
      <c r="G139" s="221">
        <v>29.183800000000002</v>
      </c>
    </row>
    <row r="140" spans="1:7" s="95" customFormat="1" ht="45" hidden="1" outlineLevel="1" x14ac:dyDescent="0.25">
      <c r="A140" s="27"/>
      <c r="B140" s="20" t="s">
        <v>204</v>
      </c>
      <c r="C140" s="14">
        <v>2021</v>
      </c>
      <c r="D140" s="14" t="s">
        <v>8</v>
      </c>
      <c r="E140" s="86">
        <v>10</v>
      </c>
      <c r="F140" s="86">
        <v>15</v>
      </c>
      <c r="G140" s="221">
        <v>64.275450000000006</v>
      </c>
    </row>
    <row r="141" spans="1:7" s="95" customFormat="1" ht="45" hidden="1" outlineLevel="1" x14ac:dyDescent="0.25">
      <c r="A141" s="27"/>
      <c r="B141" s="20" t="s">
        <v>205</v>
      </c>
      <c r="C141" s="14">
        <v>2021</v>
      </c>
      <c r="D141" s="14" t="s">
        <v>8</v>
      </c>
      <c r="E141" s="86">
        <v>42</v>
      </c>
      <c r="F141" s="86">
        <v>14</v>
      </c>
      <c r="G141" s="221">
        <v>37.428809999999999</v>
      </c>
    </row>
    <row r="142" spans="1:7" s="95" customFormat="1" ht="45" hidden="1" outlineLevel="1" x14ac:dyDescent="0.25">
      <c r="A142" s="27"/>
      <c r="B142" s="20" t="s">
        <v>206</v>
      </c>
      <c r="C142" s="14">
        <v>2021</v>
      </c>
      <c r="D142" s="14" t="s">
        <v>8</v>
      </c>
      <c r="E142" s="86">
        <v>109</v>
      </c>
      <c r="F142" s="86">
        <v>15</v>
      </c>
      <c r="G142" s="221">
        <v>73.347629999999995</v>
      </c>
    </row>
    <row r="143" spans="1:7" s="95" customFormat="1" ht="60" hidden="1" outlineLevel="1" x14ac:dyDescent="0.25">
      <c r="A143" s="27"/>
      <c r="B143" s="20" t="s">
        <v>207</v>
      </c>
      <c r="C143" s="14">
        <v>2021</v>
      </c>
      <c r="D143" s="14" t="s">
        <v>8</v>
      </c>
      <c r="E143" s="86">
        <v>87</v>
      </c>
      <c r="F143" s="86">
        <v>15</v>
      </c>
      <c r="G143" s="221">
        <v>192.7097</v>
      </c>
    </row>
    <row r="144" spans="1:7" s="95" customFormat="1" ht="45" hidden="1" outlineLevel="1" x14ac:dyDescent="0.25">
      <c r="A144" s="27"/>
      <c r="B144" s="20" t="s">
        <v>208</v>
      </c>
      <c r="C144" s="14">
        <v>2021</v>
      </c>
      <c r="D144" s="14" t="s">
        <v>8</v>
      </c>
      <c r="E144" s="86">
        <v>19</v>
      </c>
      <c r="F144" s="86">
        <v>15</v>
      </c>
      <c r="G144" s="221">
        <v>201.15396999999999</v>
      </c>
    </row>
    <row r="145" spans="1:7" s="95" customFormat="1" ht="45" hidden="1" outlineLevel="1" x14ac:dyDescent="0.25">
      <c r="A145" s="27"/>
      <c r="B145" s="20" t="s">
        <v>209</v>
      </c>
      <c r="C145" s="14">
        <v>2021</v>
      </c>
      <c r="D145" s="14" t="s">
        <v>8</v>
      </c>
      <c r="E145" s="86">
        <v>35</v>
      </c>
      <c r="F145" s="86">
        <v>1</v>
      </c>
      <c r="G145" s="221">
        <v>75.026859999999999</v>
      </c>
    </row>
    <row r="146" spans="1:7" s="95" customFormat="1" ht="45" hidden="1" outlineLevel="1" x14ac:dyDescent="0.25">
      <c r="A146" s="27"/>
      <c r="B146" s="20" t="s">
        <v>210</v>
      </c>
      <c r="C146" s="14">
        <v>2021</v>
      </c>
      <c r="D146" s="14" t="s">
        <v>8</v>
      </c>
      <c r="E146" s="86">
        <v>191</v>
      </c>
      <c r="F146" s="86">
        <v>3</v>
      </c>
      <c r="G146" s="221">
        <v>284.78877999999997</v>
      </c>
    </row>
    <row r="147" spans="1:7" s="95" customFormat="1" ht="45" hidden="1" outlineLevel="1" x14ac:dyDescent="0.25">
      <c r="A147" s="27"/>
      <c r="B147" s="20" t="s">
        <v>211</v>
      </c>
      <c r="C147" s="14">
        <v>2021</v>
      </c>
      <c r="D147" s="14" t="s">
        <v>8</v>
      </c>
      <c r="E147" s="86">
        <v>303</v>
      </c>
      <c r="F147" s="86">
        <v>6</v>
      </c>
      <c r="G147" s="221">
        <v>208.13980000000001</v>
      </c>
    </row>
    <row r="148" spans="1:7" s="95" customFormat="1" ht="45" hidden="1" outlineLevel="1" x14ac:dyDescent="0.25">
      <c r="A148" s="27"/>
      <c r="B148" s="20" t="s">
        <v>212</v>
      </c>
      <c r="C148" s="14">
        <v>2021</v>
      </c>
      <c r="D148" s="14" t="s">
        <v>8</v>
      </c>
      <c r="E148" s="86">
        <v>35</v>
      </c>
      <c r="F148" s="86">
        <v>20</v>
      </c>
      <c r="G148" s="221">
        <v>56.930399999999999</v>
      </c>
    </row>
    <row r="149" spans="1:7" s="95" customFormat="1" ht="60" hidden="1" outlineLevel="1" x14ac:dyDescent="0.25">
      <c r="A149" s="27"/>
      <c r="B149" s="20" t="s">
        <v>213</v>
      </c>
      <c r="C149" s="14">
        <v>2021</v>
      </c>
      <c r="D149" s="14" t="s">
        <v>8</v>
      </c>
      <c r="E149" s="86">
        <v>10</v>
      </c>
      <c r="F149" s="86">
        <v>15</v>
      </c>
      <c r="G149" s="221">
        <v>24.192170000000001</v>
      </c>
    </row>
    <row r="150" spans="1:7" s="95" customFormat="1" ht="60" hidden="1" outlineLevel="1" x14ac:dyDescent="0.25">
      <c r="A150" s="27"/>
      <c r="B150" s="20" t="s">
        <v>214</v>
      </c>
      <c r="C150" s="14">
        <v>2021</v>
      </c>
      <c r="D150" s="14" t="s">
        <v>8</v>
      </c>
      <c r="E150" s="86">
        <v>10</v>
      </c>
      <c r="F150" s="86">
        <v>16</v>
      </c>
      <c r="G150" s="221">
        <v>21.554739999999999</v>
      </c>
    </row>
    <row r="151" spans="1:7" s="95" customFormat="1" ht="60" hidden="1" outlineLevel="1" x14ac:dyDescent="0.25">
      <c r="A151" s="27"/>
      <c r="B151" s="20" t="s">
        <v>215</v>
      </c>
      <c r="C151" s="14">
        <v>2021</v>
      </c>
      <c r="D151" s="14" t="s">
        <v>8</v>
      </c>
      <c r="E151" s="86">
        <v>50</v>
      </c>
      <c r="F151" s="86">
        <v>16</v>
      </c>
      <c r="G151" s="221">
        <v>49.153896921076452</v>
      </c>
    </row>
    <row r="152" spans="1:7" s="95" customFormat="1" ht="45" hidden="1" outlineLevel="1" x14ac:dyDescent="0.25">
      <c r="A152" s="27"/>
      <c r="B152" s="20" t="s">
        <v>216</v>
      </c>
      <c r="C152" s="14">
        <v>2021</v>
      </c>
      <c r="D152" s="14" t="s">
        <v>8</v>
      </c>
      <c r="E152" s="86">
        <v>50</v>
      </c>
      <c r="F152" s="86">
        <v>25</v>
      </c>
      <c r="G152" s="221">
        <v>19.706476921076447</v>
      </c>
    </row>
    <row r="153" spans="1:7" s="95" customFormat="1" ht="75" hidden="1" outlineLevel="1" x14ac:dyDescent="0.25">
      <c r="A153" s="27"/>
      <c r="B153" s="20" t="s">
        <v>217</v>
      </c>
      <c r="C153" s="14">
        <v>2021</v>
      </c>
      <c r="D153" s="14" t="s">
        <v>8</v>
      </c>
      <c r="E153" s="86">
        <v>38</v>
      </c>
      <c r="F153" s="86">
        <v>1</v>
      </c>
      <c r="G153" s="221">
        <v>36.293259999999997</v>
      </c>
    </row>
    <row r="154" spans="1:7" s="95" customFormat="1" ht="75" hidden="1" outlineLevel="1" x14ac:dyDescent="0.25">
      <c r="A154" s="27"/>
      <c r="B154" s="20" t="s">
        <v>218</v>
      </c>
      <c r="C154" s="14">
        <v>2021</v>
      </c>
      <c r="D154" s="14" t="s">
        <v>8</v>
      </c>
      <c r="E154" s="86">
        <v>57</v>
      </c>
      <c r="F154" s="86">
        <v>1</v>
      </c>
      <c r="G154" s="221">
        <v>38.26473</v>
      </c>
    </row>
    <row r="155" spans="1:7" s="95" customFormat="1" ht="90" hidden="1" outlineLevel="1" x14ac:dyDescent="0.25">
      <c r="A155" s="27"/>
      <c r="B155" s="20" t="s">
        <v>219</v>
      </c>
      <c r="C155" s="14">
        <v>2021</v>
      </c>
      <c r="D155" s="14" t="s">
        <v>8</v>
      </c>
      <c r="E155" s="86">
        <v>25</v>
      </c>
      <c r="F155" s="86">
        <v>1</v>
      </c>
      <c r="G155" s="221">
        <v>18.366250000000001</v>
      </c>
    </row>
    <row r="156" spans="1:7" s="95" customFormat="1" ht="75" hidden="1" outlineLevel="1" x14ac:dyDescent="0.25">
      <c r="A156" s="27"/>
      <c r="B156" s="20" t="s">
        <v>220</v>
      </c>
      <c r="C156" s="14">
        <v>2021</v>
      </c>
      <c r="D156" s="14" t="s">
        <v>8</v>
      </c>
      <c r="E156" s="86">
        <v>67</v>
      </c>
      <c r="F156" s="86">
        <v>1</v>
      </c>
      <c r="G156" s="221">
        <v>66.885459999999995</v>
      </c>
    </row>
    <row r="157" spans="1:7" s="95" customFormat="1" ht="90" hidden="1" outlineLevel="1" x14ac:dyDescent="0.25">
      <c r="A157" s="27"/>
      <c r="B157" s="20" t="s">
        <v>221</v>
      </c>
      <c r="C157" s="14">
        <v>2021</v>
      </c>
      <c r="D157" s="14" t="s">
        <v>8</v>
      </c>
      <c r="E157" s="86">
        <v>51</v>
      </c>
      <c r="F157" s="86">
        <v>1</v>
      </c>
      <c r="G157" s="221">
        <v>51.325580000000002</v>
      </c>
    </row>
    <row r="158" spans="1:7" s="95" customFormat="1" ht="90" hidden="1" outlineLevel="1" x14ac:dyDescent="0.25">
      <c r="A158" s="27"/>
      <c r="B158" s="20" t="s">
        <v>222</v>
      </c>
      <c r="C158" s="14">
        <v>2021</v>
      </c>
      <c r="D158" s="14" t="s">
        <v>8</v>
      </c>
      <c r="E158" s="86">
        <v>80</v>
      </c>
      <c r="F158" s="86">
        <v>1</v>
      </c>
      <c r="G158" s="221">
        <v>46.307099999999998</v>
      </c>
    </row>
    <row r="159" spans="1:7" s="95" customFormat="1" ht="75" hidden="1" outlineLevel="1" x14ac:dyDescent="0.25">
      <c r="A159" s="27"/>
      <c r="B159" s="20" t="s">
        <v>223</v>
      </c>
      <c r="C159" s="14">
        <v>2021</v>
      </c>
      <c r="D159" s="14" t="s">
        <v>8</v>
      </c>
      <c r="E159" s="86">
        <v>144</v>
      </c>
      <c r="F159" s="86">
        <v>1</v>
      </c>
      <c r="G159" s="221">
        <v>168.29134999999999</v>
      </c>
    </row>
    <row r="160" spans="1:7" s="95" customFormat="1" ht="75" hidden="1" outlineLevel="1" x14ac:dyDescent="0.25">
      <c r="A160" s="27"/>
      <c r="B160" s="20" t="s">
        <v>224</v>
      </c>
      <c r="C160" s="14">
        <v>2021</v>
      </c>
      <c r="D160" s="14" t="s">
        <v>8</v>
      </c>
      <c r="E160" s="86">
        <v>80</v>
      </c>
      <c r="F160" s="86">
        <v>1</v>
      </c>
      <c r="G160" s="221">
        <v>58.85275</v>
      </c>
    </row>
    <row r="161" spans="1:7" s="95" customFormat="1" ht="45" hidden="1" outlineLevel="1" x14ac:dyDescent="0.25">
      <c r="A161" s="27"/>
      <c r="B161" s="20" t="s">
        <v>225</v>
      </c>
      <c r="C161" s="14">
        <v>2021</v>
      </c>
      <c r="D161" s="14" t="s">
        <v>8</v>
      </c>
      <c r="E161" s="86">
        <v>60</v>
      </c>
      <c r="F161" s="86">
        <v>30</v>
      </c>
      <c r="G161" s="221">
        <v>87.291569999999993</v>
      </c>
    </row>
    <row r="162" spans="1:7" s="95" customFormat="1" ht="45" hidden="1" outlineLevel="1" x14ac:dyDescent="0.25">
      <c r="A162" s="27"/>
      <c r="B162" s="20" t="s">
        <v>226</v>
      </c>
      <c r="C162" s="14">
        <v>2021</v>
      </c>
      <c r="D162" s="14" t="s">
        <v>8</v>
      </c>
      <c r="E162" s="86">
        <v>70</v>
      </c>
      <c r="F162" s="86">
        <v>15</v>
      </c>
      <c r="G162" s="221">
        <v>71.167060000000006</v>
      </c>
    </row>
    <row r="163" spans="1:7" s="95" customFormat="1" ht="60" hidden="1" outlineLevel="1" x14ac:dyDescent="0.25">
      <c r="A163" s="27"/>
      <c r="B163" s="20" t="s">
        <v>227</v>
      </c>
      <c r="C163" s="14">
        <v>2021</v>
      </c>
      <c r="D163" s="14" t="s">
        <v>8</v>
      </c>
      <c r="E163" s="86">
        <v>24</v>
      </c>
      <c r="F163" s="86">
        <v>15</v>
      </c>
      <c r="G163" s="221">
        <v>45.320059999999998</v>
      </c>
    </row>
    <row r="164" spans="1:7" s="95" customFormat="1" ht="45" hidden="1" outlineLevel="1" x14ac:dyDescent="0.25">
      <c r="A164" s="27"/>
      <c r="B164" s="20" t="s">
        <v>228</v>
      </c>
      <c r="C164" s="14">
        <v>2021</v>
      </c>
      <c r="D164" s="14" t="s">
        <v>8</v>
      </c>
      <c r="E164" s="86">
        <v>205</v>
      </c>
      <c r="F164" s="86">
        <v>15</v>
      </c>
      <c r="G164" s="221">
        <v>96.456276921076437</v>
      </c>
    </row>
    <row r="165" spans="1:7" s="95" customFormat="1" ht="45" hidden="1" outlineLevel="1" x14ac:dyDescent="0.25">
      <c r="A165" s="27"/>
      <c r="B165" s="20" t="s">
        <v>229</v>
      </c>
      <c r="C165" s="14">
        <v>2021</v>
      </c>
      <c r="D165" s="14" t="s">
        <v>8</v>
      </c>
      <c r="E165" s="86">
        <v>617</v>
      </c>
      <c r="F165" s="86">
        <v>15</v>
      </c>
      <c r="G165" s="221">
        <v>529.61293000000001</v>
      </c>
    </row>
    <row r="166" spans="1:7" s="95" customFormat="1" ht="45" hidden="1" outlineLevel="1" x14ac:dyDescent="0.25">
      <c r="A166" s="27"/>
      <c r="B166" s="20" t="s">
        <v>230</v>
      </c>
      <c r="C166" s="14">
        <v>2021</v>
      </c>
      <c r="D166" s="14" t="s">
        <v>8</v>
      </c>
      <c r="E166" s="86">
        <v>110</v>
      </c>
      <c r="F166" s="86">
        <v>15</v>
      </c>
      <c r="G166" s="221">
        <v>100.84481</v>
      </c>
    </row>
    <row r="167" spans="1:7" s="95" customFormat="1" ht="45" hidden="1" outlineLevel="1" x14ac:dyDescent="0.25">
      <c r="A167" s="27"/>
      <c r="B167" s="20" t="s">
        <v>231</v>
      </c>
      <c r="C167" s="14">
        <v>2021</v>
      </c>
      <c r="D167" s="14" t="s">
        <v>8</v>
      </c>
      <c r="E167" s="86">
        <v>451</v>
      </c>
      <c r="F167" s="86">
        <v>15</v>
      </c>
      <c r="G167" s="221">
        <v>365.1902</v>
      </c>
    </row>
    <row r="168" spans="1:7" s="95" customFormat="1" ht="45" hidden="1" outlineLevel="1" x14ac:dyDescent="0.25">
      <c r="A168" s="27"/>
      <c r="B168" s="20" t="s">
        <v>232</v>
      </c>
      <c r="C168" s="14">
        <v>2021</v>
      </c>
      <c r="D168" s="14" t="s">
        <v>8</v>
      </c>
      <c r="E168" s="86">
        <v>59</v>
      </c>
      <c r="F168" s="86">
        <v>15</v>
      </c>
      <c r="G168" s="221">
        <v>148.59021000000001</v>
      </c>
    </row>
    <row r="169" spans="1:7" s="95" customFormat="1" ht="45" hidden="1" outlineLevel="1" x14ac:dyDescent="0.25">
      <c r="A169" s="27"/>
      <c r="B169" s="20" t="s">
        <v>233</v>
      </c>
      <c r="C169" s="14">
        <v>2021</v>
      </c>
      <c r="D169" s="14" t="s">
        <v>8</v>
      </c>
      <c r="E169" s="86">
        <v>70</v>
      </c>
      <c r="F169" s="86">
        <v>15</v>
      </c>
      <c r="G169" s="221">
        <v>182.57364000000001</v>
      </c>
    </row>
    <row r="170" spans="1:7" s="95" customFormat="1" ht="45" hidden="1" outlineLevel="1" x14ac:dyDescent="0.25">
      <c r="A170" s="27"/>
      <c r="B170" s="20" t="s">
        <v>234</v>
      </c>
      <c r="C170" s="14">
        <v>2021</v>
      </c>
      <c r="D170" s="14" t="s">
        <v>8</v>
      </c>
      <c r="E170" s="86">
        <v>38</v>
      </c>
      <c r="F170" s="86">
        <v>15</v>
      </c>
      <c r="G170" s="221">
        <v>139.32653999999999</v>
      </c>
    </row>
    <row r="171" spans="1:7" s="95" customFormat="1" ht="45" hidden="1" outlineLevel="1" x14ac:dyDescent="0.25">
      <c r="A171" s="27"/>
      <c r="B171" s="20" t="s">
        <v>235</v>
      </c>
      <c r="C171" s="14">
        <v>2021</v>
      </c>
      <c r="D171" s="14" t="s">
        <v>8</v>
      </c>
      <c r="E171" s="86">
        <v>239</v>
      </c>
      <c r="F171" s="86">
        <v>4</v>
      </c>
      <c r="G171" s="221">
        <v>315.23694999999998</v>
      </c>
    </row>
    <row r="172" spans="1:7" s="95" customFormat="1" ht="45" hidden="1" outlineLevel="1" x14ac:dyDescent="0.25">
      <c r="A172" s="27"/>
      <c r="B172" s="20" t="s">
        <v>236</v>
      </c>
      <c r="C172" s="14">
        <v>2021</v>
      </c>
      <c r="D172" s="14" t="s">
        <v>8</v>
      </c>
      <c r="E172" s="86">
        <v>132</v>
      </c>
      <c r="F172" s="86">
        <v>3</v>
      </c>
      <c r="G172" s="221">
        <v>199.53028</v>
      </c>
    </row>
    <row r="173" spans="1:7" s="95" customFormat="1" ht="45" hidden="1" outlineLevel="1" x14ac:dyDescent="0.25">
      <c r="A173" s="27"/>
      <c r="B173" s="20" t="s">
        <v>237</v>
      </c>
      <c r="C173" s="14">
        <v>2021</v>
      </c>
      <c r="D173" s="14" t="s">
        <v>8</v>
      </c>
      <c r="E173" s="86">
        <v>42</v>
      </c>
      <c r="F173" s="86">
        <v>6</v>
      </c>
      <c r="G173" s="221">
        <v>102.68940000000001</v>
      </c>
    </row>
    <row r="174" spans="1:7" s="95" customFormat="1" ht="45" hidden="1" outlineLevel="1" x14ac:dyDescent="0.25">
      <c r="A174" s="27"/>
      <c r="B174" s="20" t="s">
        <v>238</v>
      </c>
      <c r="C174" s="14">
        <v>2021</v>
      </c>
      <c r="D174" s="14" t="s">
        <v>8</v>
      </c>
      <c r="E174" s="86">
        <v>123</v>
      </c>
      <c r="F174" s="86">
        <v>15</v>
      </c>
      <c r="G174" s="221">
        <v>180.50369000000001</v>
      </c>
    </row>
    <row r="175" spans="1:7" s="95" customFormat="1" ht="45" hidden="1" outlineLevel="1" x14ac:dyDescent="0.25">
      <c r="A175" s="27"/>
      <c r="B175" s="20" t="s">
        <v>239</v>
      </c>
      <c r="C175" s="14">
        <v>2021</v>
      </c>
      <c r="D175" s="14" t="s">
        <v>8</v>
      </c>
      <c r="E175" s="86">
        <v>190</v>
      </c>
      <c r="F175" s="86">
        <v>15</v>
      </c>
      <c r="G175" s="221">
        <v>225.79223999999999</v>
      </c>
    </row>
    <row r="176" spans="1:7" s="95" customFormat="1" ht="45" hidden="1" outlineLevel="1" x14ac:dyDescent="0.25">
      <c r="A176" s="27"/>
      <c r="B176" s="20" t="s">
        <v>240</v>
      </c>
      <c r="C176" s="14">
        <v>2021</v>
      </c>
      <c r="D176" s="14" t="s">
        <v>8</v>
      </c>
      <c r="E176" s="86">
        <v>53</v>
      </c>
      <c r="F176" s="86">
        <v>15</v>
      </c>
      <c r="G176" s="221">
        <v>93.869510000000005</v>
      </c>
    </row>
    <row r="177" spans="1:7" s="95" customFormat="1" ht="60" hidden="1" outlineLevel="1" x14ac:dyDescent="0.25">
      <c r="A177" s="27"/>
      <c r="B177" s="20" t="s">
        <v>241</v>
      </c>
      <c r="C177" s="14">
        <v>2021</v>
      </c>
      <c r="D177" s="14" t="s">
        <v>8</v>
      </c>
      <c r="E177" s="86">
        <v>15</v>
      </c>
      <c r="F177" s="86">
        <v>50</v>
      </c>
      <c r="G177" s="221">
        <v>108.34786</v>
      </c>
    </row>
    <row r="178" spans="1:7" s="95" customFormat="1" ht="60" hidden="1" outlineLevel="1" x14ac:dyDescent="0.25">
      <c r="A178" s="27"/>
      <c r="B178" s="20" t="s">
        <v>242</v>
      </c>
      <c r="C178" s="14">
        <v>2021</v>
      </c>
      <c r="D178" s="14" t="s">
        <v>8</v>
      </c>
      <c r="E178" s="86">
        <v>5</v>
      </c>
      <c r="F178" s="86">
        <v>100</v>
      </c>
      <c r="G178" s="221">
        <v>36.409579999999998</v>
      </c>
    </row>
    <row r="179" spans="1:7" s="95" customFormat="1" ht="75" hidden="1" outlineLevel="1" x14ac:dyDescent="0.25">
      <c r="A179" s="27"/>
      <c r="B179" s="20" t="s">
        <v>243</v>
      </c>
      <c r="C179" s="14">
        <v>2021</v>
      </c>
      <c r="D179" s="14" t="s">
        <v>8</v>
      </c>
      <c r="E179" s="86">
        <v>10</v>
      </c>
      <c r="F179" s="86">
        <v>40</v>
      </c>
      <c r="G179" s="221">
        <v>30.179366921076451</v>
      </c>
    </row>
    <row r="180" spans="1:7" s="95" customFormat="1" ht="45" hidden="1" outlineLevel="1" x14ac:dyDescent="0.25">
      <c r="A180" s="27"/>
      <c r="B180" s="20" t="s">
        <v>244</v>
      </c>
      <c r="C180" s="14">
        <v>2021</v>
      </c>
      <c r="D180" s="14" t="s">
        <v>8</v>
      </c>
      <c r="E180" s="86">
        <v>25</v>
      </c>
      <c r="F180" s="86">
        <v>12</v>
      </c>
      <c r="G180" s="221">
        <v>99.321960000000004</v>
      </c>
    </row>
    <row r="181" spans="1:7" s="95" customFormat="1" ht="60" hidden="1" outlineLevel="1" x14ac:dyDescent="0.25">
      <c r="A181" s="27"/>
      <c r="B181" s="20" t="s">
        <v>245</v>
      </c>
      <c r="C181" s="14">
        <v>2021</v>
      </c>
      <c r="D181" s="14" t="s">
        <v>8</v>
      </c>
      <c r="E181" s="86">
        <v>30</v>
      </c>
      <c r="F181" s="86">
        <v>149</v>
      </c>
      <c r="G181" s="221">
        <v>205.50053</v>
      </c>
    </row>
    <row r="182" spans="1:7" s="95" customFormat="1" ht="45" hidden="1" outlineLevel="1" x14ac:dyDescent="0.25">
      <c r="A182" s="27"/>
      <c r="B182" s="20" t="s">
        <v>246</v>
      </c>
      <c r="C182" s="14">
        <v>2021</v>
      </c>
      <c r="D182" s="14" t="s">
        <v>8</v>
      </c>
      <c r="E182" s="86">
        <v>150</v>
      </c>
      <c r="F182" s="86">
        <v>15</v>
      </c>
      <c r="G182" s="221">
        <v>69.488096921076448</v>
      </c>
    </row>
    <row r="183" spans="1:7" s="95" customFormat="1" ht="60" hidden="1" outlineLevel="1" x14ac:dyDescent="0.25">
      <c r="A183" s="27"/>
      <c r="B183" s="20" t="s">
        <v>247</v>
      </c>
      <c r="C183" s="14">
        <v>2021</v>
      </c>
      <c r="D183" s="14" t="s">
        <v>8</v>
      </c>
      <c r="E183" s="86">
        <v>15</v>
      </c>
      <c r="F183" s="86">
        <v>30</v>
      </c>
      <c r="G183" s="221">
        <v>38.754309999999997</v>
      </c>
    </row>
    <row r="184" spans="1:7" s="95" customFormat="1" ht="45" hidden="1" outlineLevel="1" x14ac:dyDescent="0.25">
      <c r="A184" s="27"/>
      <c r="B184" s="20" t="s">
        <v>248</v>
      </c>
      <c r="C184" s="14">
        <v>2021</v>
      </c>
      <c r="D184" s="14" t="s">
        <v>8</v>
      </c>
      <c r="E184" s="86">
        <v>15</v>
      </c>
      <c r="F184" s="86">
        <v>30</v>
      </c>
      <c r="G184" s="221">
        <v>46.415260000000004</v>
      </c>
    </row>
    <row r="185" spans="1:7" s="95" customFormat="1" ht="45" hidden="1" outlineLevel="1" x14ac:dyDescent="0.25">
      <c r="A185" s="27"/>
      <c r="B185" s="20" t="s">
        <v>249</v>
      </c>
      <c r="C185" s="14">
        <v>2021</v>
      </c>
      <c r="D185" s="14" t="s">
        <v>8</v>
      </c>
      <c r="E185" s="86">
        <v>64</v>
      </c>
      <c r="F185" s="86">
        <v>30</v>
      </c>
      <c r="G185" s="221">
        <v>78.686869999999999</v>
      </c>
    </row>
    <row r="186" spans="1:7" s="95" customFormat="1" ht="45" hidden="1" outlineLevel="1" x14ac:dyDescent="0.25">
      <c r="A186" s="27"/>
      <c r="B186" s="20" t="s">
        <v>250</v>
      </c>
      <c r="C186" s="14">
        <v>2021</v>
      </c>
      <c r="D186" s="14" t="s">
        <v>8</v>
      </c>
      <c r="E186" s="86">
        <v>124</v>
      </c>
      <c r="F186" s="86">
        <v>15</v>
      </c>
      <c r="G186" s="221">
        <v>174.33047999999999</v>
      </c>
    </row>
    <row r="187" spans="1:7" s="95" customFormat="1" ht="45" hidden="1" outlineLevel="1" x14ac:dyDescent="0.25">
      <c r="A187" s="27"/>
      <c r="B187" s="20" t="s">
        <v>251</v>
      </c>
      <c r="C187" s="14">
        <v>2021</v>
      </c>
      <c r="D187" s="14" t="s">
        <v>8</v>
      </c>
      <c r="E187" s="86">
        <v>42</v>
      </c>
      <c r="F187" s="86">
        <v>3</v>
      </c>
      <c r="G187" s="221">
        <v>112.36421</v>
      </c>
    </row>
    <row r="188" spans="1:7" s="95" customFormat="1" ht="45" hidden="1" outlineLevel="1" x14ac:dyDescent="0.25">
      <c r="A188" s="27"/>
      <c r="B188" s="20" t="s">
        <v>252</v>
      </c>
      <c r="C188" s="14">
        <v>2021</v>
      </c>
      <c r="D188" s="14" t="s">
        <v>8</v>
      </c>
      <c r="E188" s="86">
        <v>329</v>
      </c>
      <c r="F188" s="86">
        <v>15</v>
      </c>
      <c r="G188" s="221">
        <v>280.58771999999999</v>
      </c>
    </row>
    <row r="189" spans="1:7" s="95" customFormat="1" ht="45" hidden="1" outlineLevel="1" x14ac:dyDescent="0.25">
      <c r="A189" s="27"/>
      <c r="B189" s="20" t="s">
        <v>253</v>
      </c>
      <c r="C189" s="14">
        <v>2021</v>
      </c>
      <c r="D189" s="14" t="s">
        <v>8</v>
      </c>
      <c r="E189" s="86">
        <v>290</v>
      </c>
      <c r="F189" s="86">
        <v>15</v>
      </c>
      <c r="G189" s="221">
        <v>192.09196</v>
      </c>
    </row>
    <row r="190" spans="1:7" s="95" customFormat="1" ht="45" hidden="1" outlineLevel="1" x14ac:dyDescent="0.25">
      <c r="A190" s="27"/>
      <c r="B190" s="20" t="s">
        <v>254</v>
      </c>
      <c r="C190" s="14">
        <v>2021</v>
      </c>
      <c r="D190" s="14" t="s">
        <v>8</v>
      </c>
      <c r="E190" s="86">
        <v>119</v>
      </c>
      <c r="F190" s="86">
        <v>125</v>
      </c>
      <c r="G190" s="221">
        <v>183.54199</v>
      </c>
    </row>
    <row r="191" spans="1:7" s="95" customFormat="1" ht="45" hidden="1" outlineLevel="1" x14ac:dyDescent="0.25">
      <c r="A191" s="27"/>
      <c r="B191" s="20" t="s">
        <v>255</v>
      </c>
      <c r="C191" s="14">
        <v>2021</v>
      </c>
      <c r="D191" s="14" t="s">
        <v>8</v>
      </c>
      <c r="E191" s="86">
        <v>138</v>
      </c>
      <c r="F191" s="86">
        <v>150</v>
      </c>
      <c r="G191" s="221">
        <v>161.33247</v>
      </c>
    </row>
    <row r="192" spans="1:7" s="95" customFormat="1" ht="60" hidden="1" outlineLevel="1" x14ac:dyDescent="0.25">
      <c r="A192" s="27"/>
      <c r="B192" s="20" t="s">
        <v>256</v>
      </c>
      <c r="C192" s="14">
        <v>2021</v>
      </c>
      <c r="D192" s="14" t="s">
        <v>8</v>
      </c>
      <c r="E192" s="86">
        <v>100</v>
      </c>
      <c r="F192" s="86">
        <v>1</v>
      </c>
      <c r="G192" s="221">
        <v>15.483549999999999</v>
      </c>
    </row>
    <row r="193" spans="1:7" s="95" customFormat="1" ht="45" hidden="1" outlineLevel="1" x14ac:dyDescent="0.25">
      <c r="A193" s="27"/>
      <c r="B193" s="20" t="s">
        <v>257</v>
      </c>
      <c r="C193" s="14">
        <v>2021</v>
      </c>
      <c r="D193" s="14" t="s">
        <v>8</v>
      </c>
      <c r="E193" s="86">
        <v>136</v>
      </c>
      <c r="F193" s="86">
        <v>15</v>
      </c>
      <c r="G193" s="221">
        <v>251.69540000000001</v>
      </c>
    </row>
    <row r="194" spans="1:7" s="95" customFormat="1" ht="45" hidden="1" outlineLevel="1" x14ac:dyDescent="0.25">
      <c r="A194" s="27"/>
      <c r="B194" s="20" t="s">
        <v>258</v>
      </c>
      <c r="C194" s="14">
        <v>2021</v>
      </c>
      <c r="D194" s="14" t="s">
        <v>8</v>
      </c>
      <c r="E194" s="86">
        <v>36</v>
      </c>
      <c r="F194" s="86">
        <v>3</v>
      </c>
      <c r="G194" s="221">
        <v>67.085080000000005</v>
      </c>
    </row>
    <row r="195" spans="1:7" s="95" customFormat="1" ht="45" hidden="1" outlineLevel="1" x14ac:dyDescent="0.25">
      <c r="A195" s="27"/>
      <c r="B195" s="20" t="s">
        <v>259</v>
      </c>
      <c r="C195" s="14">
        <v>2021</v>
      </c>
      <c r="D195" s="14" t="s">
        <v>8</v>
      </c>
      <c r="E195" s="86">
        <v>170</v>
      </c>
      <c r="F195" s="86">
        <v>45</v>
      </c>
      <c r="G195" s="221">
        <v>80.92527692107646</v>
      </c>
    </row>
    <row r="196" spans="1:7" s="95" customFormat="1" ht="45" hidden="1" outlineLevel="1" x14ac:dyDescent="0.25">
      <c r="A196" s="27"/>
      <c r="B196" s="20" t="s">
        <v>260</v>
      </c>
      <c r="C196" s="14">
        <v>2021</v>
      </c>
      <c r="D196" s="14" t="s">
        <v>8</v>
      </c>
      <c r="E196" s="86">
        <v>25</v>
      </c>
      <c r="F196" s="86">
        <v>15</v>
      </c>
      <c r="G196" s="221">
        <v>49.654326921076446</v>
      </c>
    </row>
    <row r="197" spans="1:7" s="95" customFormat="1" ht="45" hidden="1" outlineLevel="1" x14ac:dyDescent="0.25">
      <c r="A197" s="27"/>
      <c r="B197" s="20" t="s">
        <v>261</v>
      </c>
      <c r="C197" s="14">
        <v>2021</v>
      </c>
      <c r="D197" s="14" t="s">
        <v>8</v>
      </c>
      <c r="E197" s="86">
        <v>157</v>
      </c>
      <c r="F197" s="86">
        <v>3</v>
      </c>
      <c r="G197" s="221">
        <v>107.315</v>
      </c>
    </row>
    <row r="198" spans="1:7" s="95" customFormat="1" ht="45" hidden="1" outlineLevel="1" x14ac:dyDescent="0.25">
      <c r="A198" s="27"/>
      <c r="B198" s="20" t="s">
        <v>262</v>
      </c>
      <c r="C198" s="14">
        <v>2021</v>
      </c>
      <c r="D198" s="14" t="s">
        <v>8</v>
      </c>
      <c r="E198" s="86">
        <v>112</v>
      </c>
      <c r="F198" s="86">
        <v>15</v>
      </c>
      <c r="G198" s="221">
        <v>320.42568692107648</v>
      </c>
    </row>
    <row r="199" spans="1:7" s="95" customFormat="1" ht="60" hidden="1" outlineLevel="1" x14ac:dyDescent="0.25">
      <c r="A199" s="27"/>
      <c r="B199" s="20" t="s">
        <v>263</v>
      </c>
      <c r="C199" s="14">
        <v>2021</v>
      </c>
      <c r="D199" s="14" t="s">
        <v>8</v>
      </c>
      <c r="E199" s="86">
        <v>136</v>
      </c>
      <c r="F199" s="86">
        <v>141</v>
      </c>
      <c r="G199" s="221">
        <v>168.51929999999999</v>
      </c>
    </row>
    <row r="200" spans="1:7" s="95" customFormat="1" ht="45" hidden="1" outlineLevel="1" x14ac:dyDescent="0.25">
      <c r="A200" s="27"/>
      <c r="B200" s="20" t="s">
        <v>264</v>
      </c>
      <c r="C200" s="14">
        <v>2021</v>
      </c>
      <c r="D200" s="14" t="s">
        <v>8</v>
      </c>
      <c r="E200" s="86">
        <v>21</v>
      </c>
      <c r="F200" s="86">
        <v>15</v>
      </c>
      <c r="G200" s="221">
        <v>22.118126921076449</v>
      </c>
    </row>
    <row r="201" spans="1:7" s="95" customFormat="1" ht="45" hidden="1" outlineLevel="1" x14ac:dyDescent="0.25">
      <c r="A201" s="27"/>
      <c r="B201" s="20" t="s">
        <v>265</v>
      </c>
      <c r="C201" s="14">
        <v>2021</v>
      </c>
      <c r="D201" s="14" t="s">
        <v>8</v>
      </c>
      <c r="E201" s="86">
        <v>339</v>
      </c>
      <c r="F201" s="86">
        <v>15</v>
      </c>
      <c r="G201" s="221">
        <v>358.23818</v>
      </c>
    </row>
    <row r="202" spans="1:7" s="95" customFormat="1" ht="45" hidden="1" outlineLevel="1" x14ac:dyDescent="0.25">
      <c r="A202" s="27"/>
      <c r="B202" s="20" t="s">
        <v>266</v>
      </c>
      <c r="C202" s="14">
        <v>2021</v>
      </c>
      <c r="D202" s="14" t="s">
        <v>8</v>
      </c>
      <c r="E202" s="86">
        <v>68</v>
      </c>
      <c r="F202" s="86">
        <v>13</v>
      </c>
      <c r="G202" s="221">
        <v>48.909730000000003</v>
      </c>
    </row>
    <row r="203" spans="1:7" s="95" customFormat="1" ht="45" hidden="1" outlineLevel="1" x14ac:dyDescent="0.25">
      <c r="A203" s="27"/>
      <c r="B203" s="20" t="s">
        <v>267</v>
      </c>
      <c r="C203" s="14">
        <v>2021</v>
      </c>
      <c r="D203" s="14" t="s">
        <v>8</v>
      </c>
      <c r="E203" s="86">
        <v>85</v>
      </c>
      <c r="F203" s="86">
        <v>14</v>
      </c>
      <c r="G203" s="221">
        <v>97.390100000000004</v>
      </c>
    </row>
    <row r="204" spans="1:7" s="95" customFormat="1" ht="45" hidden="1" outlineLevel="1" x14ac:dyDescent="0.25">
      <c r="A204" s="27"/>
      <c r="B204" s="20" t="s">
        <v>268</v>
      </c>
      <c r="C204" s="14">
        <v>2021</v>
      </c>
      <c r="D204" s="14" t="s">
        <v>8</v>
      </c>
      <c r="E204" s="86">
        <v>318</v>
      </c>
      <c r="F204" s="86">
        <v>15</v>
      </c>
      <c r="G204" s="221">
        <v>149.49498</v>
      </c>
    </row>
    <row r="205" spans="1:7" s="95" customFormat="1" ht="45" hidden="1" outlineLevel="1" x14ac:dyDescent="0.25">
      <c r="A205" s="27"/>
      <c r="B205" s="20" t="s">
        <v>269</v>
      </c>
      <c r="C205" s="14">
        <v>2021</v>
      </c>
      <c r="D205" s="14" t="s">
        <v>8</v>
      </c>
      <c r="E205" s="86">
        <v>166</v>
      </c>
      <c r="F205" s="86">
        <v>15</v>
      </c>
      <c r="G205" s="221">
        <v>183.02448000000001</v>
      </c>
    </row>
    <row r="206" spans="1:7" s="95" customFormat="1" ht="45" hidden="1" outlineLevel="1" x14ac:dyDescent="0.25">
      <c r="A206" s="27"/>
      <c r="B206" s="20" t="s">
        <v>270</v>
      </c>
      <c r="C206" s="14">
        <v>2021</v>
      </c>
      <c r="D206" s="14" t="s">
        <v>8</v>
      </c>
      <c r="E206" s="86">
        <v>48</v>
      </c>
      <c r="F206" s="86">
        <v>15</v>
      </c>
      <c r="G206" s="221">
        <v>80.393339999999995</v>
      </c>
    </row>
    <row r="207" spans="1:7" s="95" customFormat="1" ht="45" hidden="1" outlineLevel="1" x14ac:dyDescent="0.25">
      <c r="A207" s="27"/>
      <c r="B207" s="20" t="s">
        <v>271</v>
      </c>
      <c r="C207" s="14">
        <v>2021</v>
      </c>
      <c r="D207" s="14" t="s">
        <v>8</v>
      </c>
      <c r="E207" s="86">
        <v>134</v>
      </c>
      <c r="F207" s="86">
        <v>15</v>
      </c>
      <c r="G207" s="221">
        <v>129.78412</v>
      </c>
    </row>
    <row r="208" spans="1:7" s="95" customFormat="1" ht="60" hidden="1" outlineLevel="1" x14ac:dyDescent="0.25">
      <c r="A208" s="27"/>
      <c r="B208" s="20" t="s">
        <v>272</v>
      </c>
      <c r="C208" s="14">
        <v>2021</v>
      </c>
      <c r="D208" s="14" t="s">
        <v>8</v>
      </c>
      <c r="E208" s="86">
        <v>5</v>
      </c>
      <c r="F208" s="86">
        <v>60</v>
      </c>
      <c r="G208" s="221">
        <v>65.633396921076454</v>
      </c>
    </row>
    <row r="209" spans="1:7" s="95" customFormat="1" ht="45" hidden="1" outlineLevel="1" x14ac:dyDescent="0.25">
      <c r="A209" s="27"/>
      <c r="B209" s="20" t="s">
        <v>273</v>
      </c>
      <c r="C209" s="14">
        <v>2021</v>
      </c>
      <c r="D209" s="14" t="s">
        <v>8</v>
      </c>
      <c r="E209" s="86">
        <v>34</v>
      </c>
      <c r="F209" s="86">
        <v>6</v>
      </c>
      <c r="G209" s="221">
        <v>35.939540000000001</v>
      </c>
    </row>
    <row r="210" spans="1:7" s="95" customFormat="1" ht="45" hidden="1" outlineLevel="1" x14ac:dyDescent="0.25">
      <c r="A210" s="27"/>
      <c r="B210" s="20" t="s">
        <v>274</v>
      </c>
      <c r="C210" s="14">
        <v>2021</v>
      </c>
      <c r="D210" s="14" t="s">
        <v>8</v>
      </c>
      <c r="E210" s="86">
        <v>204</v>
      </c>
      <c r="F210" s="86">
        <v>15</v>
      </c>
      <c r="G210" s="221">
        <v>147.27805000000001</v>
      </c>
    </row>
    <row r="211" spans="1:7" s="95" customFormat="1" ht="45" hidden="1" outlineLevel="1" x14ac:dyDescent="0.25">
      <c r="A211" s="27"/>
      <c r="B211" s="20" t="s">
        <v>275</v>
      </c>
      <c r="C211" s="14">
        <v>2021</v>
      </c>
      <c r="D211" s="14" t="s">
        <v>8</v>
      </c>
      <c r="E211" s="86">
        <v>114</v>
      </c>
      <c r="F211" s="86">
        <v>15</v>
      </c>
      <c r="G211" s="221">
        <v>106.76755692107645</v>
      </c>
    </row>
    <row r="212" spans="1:7" s="95" customFormat="1" ht="45" hidden="1" outlineLevel="1" x14ac:dyDescent="0.25">
      <c r="A212" s="27"/>
      <c r="B212" s="20" t="s">
        <v>276</v>
      </c>
      <c r="C212" s="14">
        <v>2021</v>
      </c>
      <c r="D212" s="14" t="s">
        <v>8</v>
      </c>
      <c r="E212" s="86">
        <v>121</v>
      </c>
      <c r="F212" s="86">
        <v>15</v>
      </c>
      <c r="G212" s="221">
        <v>34.544406921076451</v>
      </c>
    </row>
    <row r="213" spans="1:7" s="95" customFormat="1" ht="45" hidden="1" outlineLevel="1" x14ac:dyDescent="0.25">
      <c r="A213" s="27"/>
      <c r="B213" s="20" t="s">
        <v>277</v>
      </c>
      <c r="C213" s="14">
        <v>2021</v>
      </c>
      <c r="D213" s="14" t="s">
        <v>8</v>
      </c>
      <c r="E213" s="86">
        <v>33</v>
      </c>
      <c r="F213" s="86">
        <v>150</v>
      </c>
      <c r="G213" s="221">
        <v>75.948700000000002</v>
      </c>
    </row>
    <row r="214" spans="1:7" s="95" customFormat="1" ht="45" hidden="1" outlineLevel="1" x14ac:dyDescent="0.25">
      <c r="A214" s="27"/>
      <c r="B214" s="20" t="s">
        <v>278</v>
      </c>
      <c r="C214" s="14">
        <v>2021</v>
      </c>
      <c r="D214" s="14" t="s">
        <v>8</v>
      </c>
      <c r="E214" s="86">
        <v>87</v>
      </c>
      <c r="F214" s="86">
        <v>15</v>
      </c>
      <c r="G214" s="221">
        <v>100.41918</v>
      </c>
    </row>
    <row r="215" spans="1:7" s="95" customFormat="1" ht="45" hidden="1" outlineLevel="1" x14ac:dyDescent="0.25">
      <c r="A215" s="27"/>
      <c r="B215" s="20" t="s">
        <v>279</v>
      </c>
      <c r="C215" s="14">
        <v>2021</v>
      </c>
      <c r="D215" s="14" t="s">
        <v>8</v>
      </c>
      <c r="E215" s="86">
        <v>256</v>
      </c>
      <c r="F215" s="86">
        <v>25</v>
      </c>
      <c r="G215" s="221">
        <v>157.80451692107644</v>
      </c>
    </row>
    <row r="216" spans="1:7" s="95" customFormat="1" ht="30" hidden="1" outlineLevel="1" x14ac:dyDescent="0.25">
      <c r="A216" s="27"/>
      <c r="B216" s="20" t="s">
        <v>280</v>
      </c>
      <c r="C216" s="14">
        <v>2021</v>
      </c>
      <c r="D216" s="14" t="s">
        <v>8</v>
      </c>
      <c r="E216" s="86">
        <v>19</v>
      </c>
      <c r="F216" s="86">
        <v>25</v>
      </c>
      <c r="G216" s="221">
        <v>69.995156921076457</v>
      </c>
    </row>
    <row r="217" spans="1:7" s="95" customFormat="1" ht="45" hidden="1" outlineLevel="1" x14ac:dyDescent="0.25">
      <c r="A217" s="27"/>
      <c r="B217" s="20" t="s">
        <v>281</v>
      </c>
      <c r="C217" s="14">
        <v>2021</v>
      </c>
      <c r="D217" s="14" t="s">
        <v>8</v>
      </c>
      <c r="E217" s="86">
        <v>88</v>
      </c>
      <c r="F217" s="86">
        <v>15</v>
      </c>
      <c r="G217" s="221">
        <v>127.55414692107645</v>
      </c>
    </row>
    <row r="218" spans="1:7" s="95" customFormat="1" ht="45" hidden="1" outlineLevel="1" x14ac:dyDescent="0.25">
      <c r="A218" s="27"/>
      <c r="B218" s="20" t="s">
        <v>282</v>
      </c>
      <c r="C218" s="14">
        <v>2021</v>
      </c>
      <c r="D218" s="14" t="s">
        <v>8</v>
      </c>
      <c r="E218" s="86">
        <v>146</v>
      </c>
      <c r="F218" s="86">
        <v>5</v>
      </c>
      <c r="G218" s="221">
        <v>196.48912000000001</v>
      </c>
    </row>
    <row r="219" spans="1:7" s="95" customFormat="1" ht="45" hidden="1" outlineLevel="1" x14ac:dyDescent="0.25">
      <c r="A219" s="27"/>
      <c r="B219" s="20" t="s">
        <v>283</v>
      </c>
      <c r="C219" s="14">
        <v>2021</v>
      </c>
      <c r="D219" s="14" t="s">
        <v>8</v>
      </c>
      <c r="E219" s="86">
        <v>205</v>
      </c>
      <c r="F219" s="86">
        <v>15</v>
      </c>
      <c r="G219" s="221">
        <v>283.08362</v>
      </c>
    </row>
    <row r="220" spans="1:7" s="95" customFormat="1" ht="45" hidden="1" outlineLevel="1" x14ac:dyDescent="0.25">
      <c r="A220" s="27"/>
      <c r="B220" s="20" t="s">
        <v>284</v>
      </c>
      <c r="C220" s="14">
        <v>2021</v>
      </c>
      <c r="D220" s="14" t="s">
        <v>8</v>
      </c>
      <c r="E220" s="86">
        <v>33</v>
      </c>
      <c r="F220" s="86">
        <v>15</v>
      </c>
      <c r="G220" s="221">
        <v>22.564436921076449</v>
      </c>
    </row>
    <row r="221" spans="1:7" s="95" customFormat="1" ht="45" hidden="1" outlineLevel="1" x14ac:dyDescent="0.25">
      <c r="A221" s="27"/>
      <c r="B221" s="20" t="s">
        <v>285</v>
      </c>
      <c r="C221" s="14">
        <v>2021</v>
      </c>
      <c r="D221" s="14" t="s">
        <v>8</v>
      </c>
      <c r="E221" s="86">
        <v>25</v>
      </c>
      <c r="F221" s="86">
        <v>15</v>
      </c>
      <c r="G221" s="221">
        <v>18.182236921076449</v>
      </c>
    </row>
    <row r="222" spans="1:7" s="95" customFormat="1" ht="60" hidden="1" outlineLevel="1" x14ac:dyDescent="0.25">
      <c r="A222" s="27"/>
      <c r="B222" s="20" t="s">
        <v>286</v>
      </c>
      <c r="C222" s="14">
        <v>2021</v>
      </c>
      <c r="D222" s="14" t="s">
        <v>8</v>
      </c>
      <c r="E222" s="86">
        <v>133</v>
      </c>
      <c r="F222" s="86">
        <v>15</v>
      </c>
      <c r="G222" s="221">
        <v>63.985599999999998</v>
      </c>
    </row>
    <row r="223" spans="1:7" s="95" customFormat="1" ht="45" hidden="1" outlineLevel="1" x14ac:dyDescent="0.25">
      <c r="A223" s="27"/>
      <c r="B223" s="20" t="s">
        <v>287</v>
      </c>
      <c r="C223" s="14">
        <v>2021</v>
      </c>
      <c r="D223" s="14" t="s">
        <v>8</v>
      </c>
      <c r="E223" s="86">
        <v>115</v>
      </c>
      <c r="F223" s="86">
        <v>15</v>
      </c>
      <c r="G223" s="221">
        <v>94.399649999999994</v>
      </c>
    </row>
    <row r="224" spans="1:7" s="95" customFormat="1" ht="60" hidden="1" outlineLevel="1" x14ac:dyDescent="0.25">
      <c r="A224" s="27"/>
      <c r="B224" s="20" t="s">
        <v>288</v>
      </c>
      <c r="C224" s="14">
        <v>2021</v>
      </c>
      <c r="D224" s="14" t="s">
        <v>8</v>
      </c>
      <c r="E224" s="86">
        <v>370</v>
      </c>
      <c r="F224" s="86">
        <v>15</v>
      </c>
      <c r="G224" s="221">
        <v>434.16067692107646</v>
      </c>
    </row>
    <row r="225" spans="1:7" s="95" customFormat="1" ht="45" hidden="1" outlineLevel="1" x14ac:dyDescent="0.25">
      <c r="A225" s="27"/>
      <c r="B225" s="20" t="s">
        <v>289</v>
      </c>
      <c r="C225" s="14">
        <v>2021</v>
      </c>
      <c r="D225" s="14" t="s">
        <v>8</v>
      </c>
      <c r="E225" s="86">
        <v>25</v>
      </c>
      <c r="F225" s="86">
        <v>50</v>
      </c>
      <c r="G225" s="221">
        <v>92.023746921076452</v>
      </c>
    </row>
    <row r="226" spans="1:7" s="95" customFormat="1" ht="45" hidden="1" outlineLevel="1" x14ac:dyDescent="0.25">
      <c r="A226" s="27"/>
      <c r="B226" s="20" t="s">
        <v>290</v>
      </c>
      <c r="C226" s="14">
        <v>2021</v>
      </c>
      <c r="D226" s="14" t="s">
        <v>8</v>
      </c>
      <c r="E226" s="86">
        <v>42</v>
      </c>
      <c r="F226" s="86">
        <v>20</v>
      </c>
      <c r="G226" s="221">
        <v>41.38161692107645</v>
      </c>
    </row>
    <row r="227" spans="1:7" s="95" customFormat="1" ht="45" hidden="1" outlineLevel="1" x14ac:dyDescent="0.25">
      <c r="A227" s="27"/>
      <c r="B227" s="20" t="s">
        <v>291</v>
      </c>
      <c r="C227" s="14">
        <v>2021</v>
      </c>
      <c r="D227" s="14" t="s">
        <v>8</v>
      </c>
      <c r="E227" s="86">
        <v>39</v>
      </c>
      <c r="F227" s="86">
        <v>15</v>
      </c>
      <c r="G227" s="221">
        <v>73.107296921076454</v>
      </c>
    </row>
    <row r="228" spans="1:7" s="95" customFormat="1" ht="60" hidden="1" outlineLevel="1" x14ac:dyDescent="0.25">
      <c r="A228" s="63"/>
      <c r="B228" s="20" t="s">
        <v>292</v>
      </c>
      <c r="C228" s="14">
        <v>2021</v>
      </c>
      <c r="D228" s="14" t="s">
        <v>8</v>
      </c>
      <c r="E228" s="86">
        <v>501</v>
      </c>
      <c r="F228" s="86">
        <v>6</v>
      </c>
      <c r="G228" s="221">
        <v>315.01965999999999</v>
      </c>
    </row>
    <row r="229" spans="1:7" s="95" customFormat="1" ht="45" hidden="1" outlineLevel="1" x14ac:dyDescent="0.25">
      <c r="A229" s="27"/>
      <c r="B229" s="20" t="s">
        <v>293</v>
      </c>
      <c r="C229" s="14">
        <v>2021</v>
      </c>
      <c r="D229" s="14" t="s">
        <v>8</v>
      </c>
      <c r="E229" s="86">
        <v>239</v>
      </c>
      <c r="F229" s="86">
        <v>30</v>
      </c>
      <c r="G229" s="221">
        <v>218.87685692107644</v>
      </c>
    </row>
    <row r="230" spans="1:7" s="95" customFormat="1" ht="60" hidden="1" outlineLevel="1" x14ac:dyDescent="0.25">
      <c r="A230" s="27"/>
      <c r="B230" s="20" t="s">
        <v>294</v>
      </c>
      <c r="C230" s="14">
        <v>2021</v>
      </c>
      <c r="D230" s="14" t="s">
        <v>8</v>
      </c>
      <c r="E230" s="86">
        <v>103</v>
      </c>
      <c r="F230" s="86">
        <v>6</v>
      </c>
      <c r="G230" s="221">
        <v>90.537426921076445</v>
      </c>
    </row>
    <row r="231" spans="1:7" s="95" customFormat="1" ht="45" hidden="1" outlineLevel="1" x14ac:dyDescent="0.25">
      <c r="A231" s="27"/>
      <c r="B231" s="20" t="s">
        <v>295</v>
      </c>
      <c r="C231" s="14">
        <v>2021</v>
      </c>
      <c r="D231" s="14" t="s">
        <v>8</v>
      </c>
      <c r="E231" s="86">
        <v>259</v>
      </c>
      <c r="F231" s="86">
        <v>15</v>
      </c>
      <c r="G231" s="221">
        <v>222.21976549250502</v>
      </c>
    </row>
    <row r="232" spans="1:7" s="95" customFormat="1" ht="45" hidden="1" outlineLevel="1" x14ac:dyDescent="0.25">
      <c r="A232" s="27"/>
      <c r="B232" s="20" t="s">
        <v>296</v>
      </c>
      <c r="C232" s="14">
        <v>2021</v>
      </c>
      <c r="D232" s="14" t="s">
        <v>8</v>
      </c>
      <c r="E232" s="86">
        <v>70</v>
      </c>
      <c r="F232" s="86">
        <v>15</v>
      </c>
      <c r="G232" s="221">
        <v>26.873466921076453</v>
      </c>
    </row>
    <row r="233" spans="1:7" s="95" customFormat="1" ht="60" hidden="1" outlineLevel="1" x14ac:dyDescent="0.25">
      <c r="A233" s="27"/>
      <c r="B233" s="20" t="s">
        <v>297</v>
      </c>
      <c r="C233" s="14">
        <v>2021</v>
      </c>
      <c r="D233" s="14" t="s">
        <v>8</v>
      </c>
      <c r="E233" s="86">
        <v>5</v>
      </c>
      <c r="F233" s="86">
        <v>25</v>
      </c>
      <c r="G233" s="221">
        <v>22.611916921076453</v>
      </c>
    </row>
    <row r="234" spans="1:7" s="95" customFormat="1" ht="45" hidden="1" outlineLevel="1" x14ac:dyDescent="0.25">
      <c r="A234" s="27"/>
      <c r="B234" s="20" t="s">
        <v>298</v>
      </c>
      <c r="C234" s="14">
        <v>2021</v>
      </c>
      <c r="D234" s="14" t="s">
        <v>8</v>
      </c>
      <c r="E234" s="86">
        <v>215</v>
      </c>
      <c r="F234" s="86">
        <v>60</v>
      </c>
      <c r="G234" s="221">
        <v>108.68626692107645</v>
      </c>
    </row>
    <row r="235" spans="1:7" s="95" customFormat="1" ht="60" hidden="1" outlineLevel="1" x14ac:dyDescent="0.25">
      <c r="A235" s="27"/>
      <c r="B235" s="20" t="s">
        <v>299</v>
      </c>
      <c r="C235" s="14">
        <v>2021</v>
      </c>
      <c r="D235" s="14" t="s">
        <v>8</v>
      </c>
      <c r="E235" s="86">
        <v>3</v>
      </c>
      <c r="F235" s="86">
        <v>149</v>
      </c>
      <c r="G235" s="221">
        <v>24.725549999999998</v>
      </c>
    </row>
    <row r="236" spans="1:7" s="95" customFormat="1" ht="45" hidden="1" outlineLevel="1" x14ac:dyDescent="0.25">
      <c r="A236" s="27"/>
      <c r="B236" s="20" t="s">
        <v>300</v>
      </c>
      <c r="C236" s="14">
        <v>2021</v>
      </c>
      <c r="D236" s="14" t="s">
        <v>8</v>
      </c>
      <c r="E236" s="86">
        <v>180</v>
      </c>
      <c r="F236" s="86">
        <v>15</v>
      </c>
      <c r="G236" s="221">
        <v>139.00550692107646</v>
      </c>
    </row>
    <row r="237" spans="1:7" s="95" customFormat="1" ht="45" hidden="1" outlineLevel="1" x14ac:dyDescent="0.25">
      <c r="A237" s="27"/>
      <c r="B237" s="20" t="s">
        <v>301</v>
      </c>
      <c r="C237" s="14">
        <v>2021</v>
      </c>
      <c r="D237" s="14" t="s">
        <v>8</v>
      </c>
      <c r="E237" s="86">
        <v>281</v>
      </c>
      <c r="F237" s="86">
        <v>140</v>
      </c>
      <c r="G237" s="221">
        <v>158.78496000000001</v>
      </c>
    </row>
    <row r="238" spans="1:7" s="95" customFormat="1" ht="45" hidden="1" outlineLevel="1" x14ac:dyDescent="0.25">
      <c r="A238" s="27"/>
      <c r="B238" s="20" t="s">
        <v>302</v>
      </c>
      <c r="C238" s="14">
        <v>2021</v>
      </c>
      <c r="D238" s="14" t="s">
        <v>8</v>
      </c>
      <c r="E238" s="86">
        <v>42</v>
      </c>
      <c r="F238" s="86">
        <v>15</v>
      </c>
      <c r="G238" s="221">
        <v>73.055959999999999</v>
      </c>
    </row>
    <row r="239" spans="1:7" s="95" customFormat="1" ht="45" hidden="1" outlineLevel="1" x14ac:dyDescent="0.25">
      <c r="A239" s="27"/>
      <c r="B239" s="20" t="s">
        <v>303</v>
      </c>
      <c r="C239" s="14">
        <v>2021</v>
      </c>
      <c r="D239" s="14" t="s">
        <v>8</v>
      </c>
      <c r="E239" s="86">
        <v>310</v>
      </c>
      <c r="F239" s="86">
        <v>50</v>
      </c>
      <c r="G239" s="221">
        <v>410.30474692107646</v>
      </c>
    </row>
    <row r="240" spans="1:7" s="95" customFormat="1" ht="45" hidden="1" outlineLevel="1" x14ac:dyDescent="0.25">
      <c r="A240" s="27"/>
      <c r="B240" s="20" t="s">
        <v>304</v>
      </c>
      <c r="C240" s="14">
        <v>2021</v>
      </c>
      <c r="D240" s="14" t="s">
        <v>8</v>
      </c>
      <c r="E240" s="86">
        <v>153</v>
      </c>
      <c r="F240" s="86">
        <v>14</v>
      </c>
      <c r="G240" s="221">
        <v>134.14544000000001</v>
      </c>
    </row>
    <row r="241" spans="1:7" s="95" customFormat="1" ht="45" hidden="1" outlineLevel="1" x14ac:dyDescent="0.25">
      <c r="A241" s="27"/>
      <c r="B241" s="20" t="s">
        <v>305</v>
      </c>
      <c r="C241" s="14">
        <v>2021</v>
      </c>
      <c r="D241" s="14" t="s">
        <v>8</v>
      </c>
      <c r="E241" s="86">
        <v>367</v>
      </c>
      <c r="F241" s="86">
        <v>30</v>
      </c>
      <c r="G241" s="221">
        <v>310.92708692107647</v>
      </c>
    </row>
    <row r="242" spans="1:7" s="95" customFormat="1" ht="45" hidden="1" outlineLevel="1" x14ac:dyDescent="0.25">
      <c r="A242" s="27"/>
      <c r="B242" s="20" t="s">
        <v>306</v>
      </c>
      <c r="C242" s="14">
        <v>2021</v>
      </c>
      <c r="D242" s="14" t="s">
        <v>8</v>
      </c>
      <c r="E242" s="86">
        <v>80</v>
      </c>
      <c r="F242" s="86">
        <v>5</v>
      </c>
      <c r="G242" s="221">
        <v>65.795959999999994</v>
      </c>
    </row>
    <row r="243" spans="1:7" s="95" customFormat="1" ht="75" hidden="1" outlineLevel="1" x14ac:dyDescent="0.25">
      <c r="A243" s="27"/>
      <c r="B243" s="20" t="s">
        <v>307</v>
      </c>
      <c r="C243" s="14">
        <v>2021</v>
      </c>
      <c r="D243" s="14" t="s">
        <v>8</v>
      </c>
      <c r="E243" s="86">
        <v>100</v>
      </c>
      <c r="F243" s="86">
        <v>1</v>
      </c>
      <c r="G243" s="221">
        <v>194.6</v>
      </c>
    </row>
    <row r="244" spans="1:7" s="95" customFormat="1" ht="60" hidden="1" outlineLevel="1" x14ac:dyDescent="0.25">
      <c r="A244" s="27"/>
      <c r="B244" s="20" t="s">
        <v>308</v>
      </c>
      <c r="C244" s="14">
        <v>2021</v>
      </c>
      <c r="D244" s="14" t="s">
        <v>8</v>
      </c>
      <c r="E244" s="86">
        <v>82</v>
      </c>
      <c r="F244" s="86">
        <v>15</v>
      </c>
      <c r="G244" s="221">
        <v>24.649996921076447</v>
      </c>
    </row>
    <row r="245" spans="1:7" s="95" customFormat="1" ht="45" hidden="1" outlineLevel="1" x14ac:dyDescent="0.25">
      <c r="A245" s="27" t="s">
        <v>15</v>
      </c>
      <c r="B245" s="20" t="s">
        <v>309</v>
      </c>
      <c r="C245" s="14">
        <v>2022</v>
      </c>
      <c r="D245" s="14" t="s">
        <v>8</v>
      </c>
      <c r="E245" s="86">
        <v>386</v>
      </c>
      <c r="F245" s="86">
        <v>27.5</v>
      </c>
      <c r="G245" s="221">
        <v>217.68772000000001</v>
      </c>
    </row>
    <row r="246" spans="1:7" s="95" customFormat="1" ht="45" hidden="1" outlineLevel="1" x14ac:dyDescent="0.25">
      <c r="A246" s="27"/>
      <c r="B246" s="20" t="s">
        <v>310</v>
      </c>
      <c r="C246" s="14">
        <v>2022</v>
      </c>
      <c r="D246" s="14" t="s">
        <v>8</v>
      </c>
      <c r="E246" s="86">
        <v>157</v>
      </c>
      <c r="F246" s="86">
        <v>10</v>
      </c>
      <c r="G246" s="221">
        <v>156.25957</v>
      </c>
    </row>
    <row r="247" spans="1:7" s="95" customFormat="1" ht="45" hidden="1" outlineLevel="1" x14ac:dyDescent="0.25">
      <c r="A247" s="27"/>
      <c r="B247" s="20" t="s">
        <v>311</v>
      </c>
      <c r="C247" s="14">
        <v>2022</v>
      </c>
      <c r="D247" s="14" t="s">
        <v>8</v>
      </c>
      <c r="E247" s="86">
        <v>132</v>
      </c>
      <c r="F247" s="86">
        <v>15</v>
      </c>
      <c r="G247" s="221">
        <v>137.27187999999998</v>
      </c>
    </row>
    <row r="248" spans="1:7" s="95" customFormat="1" ht="45" hidden="1" outlineLevel="1" x14ac:dyDescent="0.25">
      <c r="A248" s="27"/>
      <c r="B248" s="20" t="s">
        <v>312</v>
      </c>
      <c r="C248" s="14">
        <v>2022</v>
      </c>
      <c r="D248" s="14" t="s">
        <v>8</v>
      </c>
      <c r="E248" s="86">
        <v>150</v>
      </c>
      <c r="F248" s="86">
        <v>15</v>
      </c>
      <c r="G248" s="221">
        <v>245.96348999999998</v>
      </c>
    </row>
    <row r="249" spans="1:7" s="95" customFormat="1" ht="45" hidden="1" outlineLevel="1" x14ac:dyDescent="0.25">
      <c r="A249" s="27"/>
      <c r="B249" s="20" t="s">
        <v>313</v>
      </c>
      <c r="C249" s="14">
        <v>2022</v>
      </c>
      <c r="D249" s="14" t="s">
        <v>8</v>
      </c>
      <c r="E249" s="86">
        <v>75</v>
      </c>
      <c r="F249" s="86">
        <v>15</v>
      </c>
      <c r="G249" s="221">
        <v>81.583539999999999</v>
      </c>
    </row>
    <row r="250" spans="1:7" s="95" customFormat="1" ht="60" hidden="1" outlineLevel="1" x14ac:dyDescent="0.25">
      <c r="A250" s="27"/>
      <c r="B250" s="20" t="s">
        <v>314</v>
      </c>
      <c r="C250" s="14">
        <v>2022</v>
      </c>
      <c r="D250" s="14" t="s">
        <v>8</v>
      </c>
      <c r="E250" s="86">
        <v>33</v>
      </c>
      <c r="F250" s="86">
        <v>6</v>
      </c>
      <c r="G250" s="221">
        <v>98.104540000000014</v>
      </c>
    </row>
    <row r="251" spans="1:7" s="95" customFormat="1" ht="45" hidden="1" outlineLevel="1" x14ac:dyDescent="0.25">
      <c r="A251" s="27"/>
      <c r="B251" s="20" t="s">
        <v>315</v>
      </c>
      <c r="C251" s="14">
        <v>2022</v>
      </c>
      <c r="D251" s="14" t="s">
        <v>8</v>
      </c>
      <c r="E251" s="86">
        <v>171</v>
      </c>
      <c r="F251" s="86">
        <v>15</v>
      </c>
      <c r="G251" s="221">
        <v>255.50448</v>
      </c>
    </row>
    <row r="252" spans="1:7" s="95" customFormat="1" ht="45" hidden="1" outlineLevel="1" x14ac:dyDescent="0.25">
      <c r="A252" s="27"/>
      <c r="B252" s="20" t="s">
        <v>316</v>
      </c>
      <c r="C252" s="14">
        <v>2022</v>
      </c>
      <c r="D252" s="14" t="s">
        <v>8</v>
      </c>
      <c r="E252" s="86">
        <v>65</v>
      </c>
      <c r="F252" s="86">
        <v>15</v>
      </c>
      <c r="G252" s="221">
        <v>121.05376</v>
      </c>
    </row>
    <row r="253" spans="1:7" s="95" customFormat="1" ht="45" hidden="1" outlineLevel="1" x14ac:dyDescent="0.25">
      <c r="A253" s="27"/>
      <c r="B253" s="20" t="s">
        <v>317</v>
      </c>
      <c r="C253" s="14">
        <v>2022</v>
      </c>
      <c r="D253" s="14" t="s">
        <v>8</v>
      </c>
      <c r="E253" s="86">
        <v>92</v>
      </c>
      <c r="F253" s="86">
        <v>15</v>
      </c>
      <c r="G253" s="221">
        <v>97.918000000000006</v>
      </c>
    </row>
    <row r="254" spans="1:7" s="95" customFormat="1" ht="45" hidden="1" outlineLevel="1" x14ac:dyDescent="0.25">
      <c r="A254" s="27"/>
      <c r="B254" s="20" t="s">
        <v>318</v>
      </c>
      <c r="C254" s="14">
        <v>2022</v>
      </c>
      <c r="D254" s="14" t="s">
        <v>8</v>
      </c>
      <c r="E254" s="86">
        <v>72</v>
      </c>
      <c r="F254" s="86">
        <v>27</v>
      </c>
      <c r="G254" s="221">
        <v>78.886959999999988</v>
      </c>
    </row>
    <row r="255" spans="1:7" s="95" customFormat="1" ht="45" hidden="1" outlineLevel="1" x14ac:dyDescent="0.25">
      <c r="A255" s="27"/>
      <c r="B255" s="20" t="s">
        <v>319</v>
      </c>
      <c r="C255" s="14">
        <v>2022</v>
      </c>
      <c r="D255" s="14" t="s">
        <v>8</v>
      </c>
      <c r="E255" s="86">
        <v>100</v>
      </c>
      <c r="F255" s="86">
        <v>15</v>
      </c>
      <c r="G255" s="221">
        <v>109.36511999999999</v>
      </c>
    </row>
    <row r="256" spans="1:7" s="95" customFormat="1" ht="45" hidden="1" outlineLevel="1" x14ac:dyDescent="0.25">
      <c r="A256" s="27"/>
      <c r="B256" s="20" t="s">
        <v>320</v>
      </c>
      <c r="C256" s="14">
        <v>2022</v>
      </c>
      <c r="D256" s="14" t="s">
        <v>8</v>
      </c>
      <c r="E256" s="86">
        <v>82</v>
      </c>
      <c r="F256" s="86">
        <v>30</v>
      </c>
      <c r="G256" s="221">
        <v>136.93926999999999</v>
      </c>
    </row>
    <row r="257" spans="1:7" s="95" customFormat="1" ht="45" hidden="1" outlineLevel="1" x14ac:dyDescent="0.25">
      <c r="A257" s="27"/>
      <c r="B257" s="20" t="s">
        <v>321</v>
      </c>
      <c r="C257" s="14">
        <v>2022</v>
      </c>
      <c r="D257" s="14" t="s">
        <v>8</v>
      </c>
      <c r="E257" s="86">
        <v>91</v>
      </c>
      <c r="F257" s="86">
        <v>15</v>
      </c>
      <c r="G257" s="221">
        <v>117.80691999999999</v>
      </c>
    </row>
    <row r="258" spans="1:7" s="95" customFormat="1" ht="45" hidden="1" outlineLevel="1" x14ac:dyDescent="0.25">
      <c r="A258" s="27"/>
      <c r="B258" s="20" t="s">
        <v>322</v>
      </c>
      <c r="C258" s="14">
        <v>2022</v>
      </c>
      <c r="D258" s="14" t="s">
        <v>8</v>
      </c>
      <c r="E258" s="86">
        <v>137</v>
      </c>
      <c r="F258" s="86">
        <v>15</v>
      </c>
      <c r="G258" s="221">
        <v>158.69338999999997</v>
      </c>
    </row>
    <row r="259" spans="1:7" s="95" customFormat="1" ht="45" hidden="1" outlineLevel="1" x14ac:dyDescent="0.25">
      <c r="A259" s="27"/>
      <c r="B259" s="20" t="s">
        <v>323</v>
      </c>
      <c r="C259" s="14">
        <v>2022</v>
      </c>
      <c r="D259" s="14" t="s">
        <v>8</v>
      </c>
      <c r="E259" s="86">
        <v>55</v>
      </c>
      <c r="F259" s="86">
        <v>15</v>
      </c>
      <c r="G259" s="221">
        <v>47.996579999999994</v>
      </c>
    </row>
    <row r="260" spans="1:7" s="95" customFormat="1" ht="45" hidden="1" outlineLevel="1" x14ac:dyDescent="0.25">
      <c r="A260" s="27"/>
      <c r="B260" s="20" t="s">
        <v>324</v>
      </c>
      <c r="C260" s="14">
        <v>2022</v>
      </c>
      <c r="D260" s="14" t="s">
        <v>8</v>
      </c>
      <c r="E260" s="86">
        <v>100</v>
      </c>
      <c r="F260" s="86">
        <v>7</v>
      </c>
      <c r="G260" s="221">
        <v>132.34322</v>
      </c>
    </row>
    <row r="261" spans="1:7" s="95" customFormat="1" ht="45" hidden="1" outlineLevel="1" x14ac:dyDescent="0.25">
      <c r="A261" s="27"/>
      <c r="B261" s="20" t="s">
        <v>325</v>
      </c>
      <c r="C261" s="14">
        <v>2022</v>
      </c>
      <c r="D261" s="14" t="s">
        <v>8</v>
      </c>
      <c r="E261" s="86">
        <v>140</v>
      </c>
      <c r="F261" s="86">
        <v>15</v>
      </c>
      <c r="G261" s="221">
        <v>120.19637</v>
      </c>
    </row>
    <row r="262" spans="1:7" s="95" customFormat="1" ht="45" hidden="1" outlineLevel="1" x14ac:dyDescent="0.25">
      <c r="A262" s="27"/>
      <c r="B262" s="20" t="s">
        <v>326</v>
      </c>
      <c r="C262" s="14">
        <v>2022</v>
      </c>
      <c r="D262" s="14" t="s">
        <v>8</v>
      </c>
      <c r="E262" s="86">
        <v>28</v>
      </c>
      <c r="F262" s="86">
        <v>25</v>
      </c>
      <c r="G262" s="221">
        <v>29.633530000000004</v>
      </c>
    </row>
    <row r="263" spans="1:7" s="95" customFormat="1" ht="45" hidden="1" outlineLevel="1" x14ac:dyDescent="0.25">
      <c r="A263" s="27"/>
      <c r="B263" s="20" t="s">
        <v>327</v>
      </c>
      <c r="C263" s="14">
        <v>2022</v>
      </c>
      <c r="D263" s="14" t="s">
        <v>8</v>
      </c>
      <c r="E263" s="86">
        <v>86</v>
      </c>
      <c r="F263" s="86">
        <v>6</v>
      </c>
      <c r="G263" s="221">
        <v>183.08562000000001</v>
      </c>
    </row>
    <row r="264" spans="1:7" s="95" customFormat="1" ht="45" hidden="1" outlineLevel="1" x14ac:dyDescent="0.25">
      <c r="A264" s="27"/>
      <c r="B264" s="20" t="s">
        <v>328</v>
      </c>
      <c r="C264" s="14">
        <v>2022</v>
      </c>
      <c r="D264" s="14" t="s">
        <v>8</v>
      </c>
      <c r="E264" s="86">
        <v>50</v>
      </c>
      <c r="F264" s="86">
        <v>15</v>
      </c>
      <c r="G264" s="221">
        <v>146.46125999999998</v>
      </c>
    </row>
    <row r="265" spans="1:7" s="95" customFormat="1" ht="45" hidden="1" outlineLevel="1" x14ac:dyDescent="0.25">
      <c r="A265" s="27"/>
      <c r="B265" s="20" t="s">
        <v>329</v>
      </c>
      <c r="C265" s="14">
        <v>2022</v>
      </c>
      <c r="D265" s="14" t="s">
        <v>8</v>
      </c>
      <c r="E265" s="86">
        <v>48</v>
      </c>
      <c r="F265" s="86">
        <v>6</v>
      </c>
      <c r="G265" s="221">
        <v>127.89081999999999</v>
      </c>
    </row>
    <row r="266" spans="1:7" s="95" customFormat="1" ht="45" hidden="1" outlineLevel="1" x14ac:dyDescent="0.25">
      <c r="A266" s="27"/>
      <c r="B266" s="20" t="s">
        <v>330</v>
      </c>
      <c r="C266" s="14">
        <v>2022</v>
      </c>
      <c r="D266" s="14" t="s">
        <v>8</v>
      </c>
      <c r="E266" s="86">
        <v>51</v>
      </c>
      <c r="F266" s="86">
        <v>30</v>
      </c>
      <c r="G266" s="221">
        <v>191.15460999999999</v>
      </c>
    </row>
    <row r="267" spans="1:7" s="95" customFormat="1" ht="45" hidden="1" outlineLevel="1" x14ac:dyDescent="0.25">
      <c r="A267" s="27"/>
      <c r="B267" s="20" t="s">
        <v>331</v>
      </c>
      <c r="C267" s="14">
        <v>2022</v>
      </c>
      <c r="D267" s="14" t="s">
        <v>8</v>
      </c>
      <c r="E267" s="86">
        <v>138</v>
      </c>
      <c r="F267" s="86">
        <v>15</v>
      </c>
      <c r="G267" s="221">
        <v>173.95298</v>
      </c>
    </row>
    <row r="268" spans="1:7" s="95" customFormat="1" ht="45" hidden="1" outlineLevel="1" x14ac:dyDescent="0.25">
      <c r="A268" s="27"/>
      <c r="B268" s="20" t="s">
        <v>332</v>
      </c>
      <c r="C268" s="14">
        <v>2022</v>
      </c>
      <c r="D268" s="14" t="s">
        <v>8</v>
      </c>
      <c r="E268" s="86">
        <v>210</v>
      </c>
      <c r="F268" s="86">
        <v>9</v>
      </c>
      <c r="G268" s="221">
        <v>85.890809999999988</v>
      </c>
    </row>
    <row r="269" spans="1:7" s="95" customFormat="1" ht="45" hidden="1" outlineLevel="1" x14ac:dyDescent="0.25">
      <c r="A269" s="27"/>
      <c r="B269" s="20" t="s">
        <v>333</v>
      </c>
      <c r="C269" s="14">
        <v>2022</v>
      </c>
      <c r="D269" s="14" t="s">
        <v>8</v>
      </c>
      <c r="E269" s="86">
        <v>46</v>
      </c>
      <c r="F269" s="86">
        <v>15</v>
      </c>
      <c r="G269" s="221">
        <v>94.008970000000005</v>
      </c>
    </row>
    <row r="270" spans="1:7" s="95" customFormat="1" ht="45" hidden="1" outlineLevel="1" x14ac:dyDescent="0.25">
      <c r="A270" s="27"/>
      <c r="B270" s="20" t="s">
        <v>334</v>
      </c>
      <c r="C270" s="14">
        <v>2022</v>
      </c>
      <c r="D270" s="14" t="s">
        <v>8</v>
      </c>
      <c r="E270" s="86">
        <v>50</v>
      </c>
      <c r="F270" s="86">
        <v>7</v>
      </c>
      <c r="G270" s="221">
        <v>76.881429999999995</v>
      </c>
    </row>
    <row r="271" spans="1:7" s="95" customFormat="1" ht="45" hidden="1" outlineLevel="1" x14ac:dyDescent="0.25">
      <c r="A271" s="27"/>
      <c r="B271" s="20" t="s">
        <v>335</v>
      </c>
      <c r="C271" s="14">
        <v>2022</v>
      </c>
      <c r="D271" s="14" t="s">
        <v>8</v>
      </c>
      <c r="E271" s="86">
        <v>91</v>
      </c>
      <c r="F271" s="86">
        <v>15</v>
      </c>
      <c r="G271" s="221">
        <v>94.449559999999991</v>
      </c>
    </row>
    <row r="272" spans="1:7" s="95" customFormat="1" ht="45" hidden="1" outlineLevel="1" x14ac:dyDescent="0.25">
      <c r="A272" s="27"/>
      <c r="B272" s="20" t="s">
        <v>336</v>
      </c>
      <c r="C272" s="14">
        <v>2022</v>
      </c>
      <c r="D272" s="14" t="s">
        <v>8</v>
      </c>
      <c r="E272" s="86">
        <v>25</v>
      </c>
      <c r="F272" s="86">
        <v>15</v>
      </c>
      <c r="G272" s="221">
        <v>118.04793999999998</v>
      </c>
    </row>
    <row r="273" spans="1:7" s="95" customFormat="1" ht="45" hidden="1" outlineLevel="1" x14ac:dyDescent="0.25">
      <c r="A273" s="27"/>
      <c r="B273" s="20" t="s">
        <v>337</v>
      </c>
      <c r="C273" s="14">
        <v>2022</v>
      </c>
      <c r="D273" s="14" t="s">
        <v>8</v>
      </c>
      <c r="E273" s="86">
        <v>53</v>
      </c>
      <c r="F273" s="86">
        <v>21</v>
      </c>
      <c r="G273" s="221">
        <v>77.050929999999994</v>
      </c>
    </row>
    <row r="274" spans="1:7" s="95" customFormat="1" ht="45" hidden="1" outlineLevel="1" x14ac:dyDescent="0.25">
      <c r="A274" s="27"/>
      <c r="B274" s="20" t="s">
        <v>338</v>
      </c>
      <c r="C274" s="14">
        <v>2022</v>
      </c>
      <c r="D274" s="14" t="s">
        <v>8</v>
      </c>
      <c r="E274" s="86">
        <v>38</v>
      </c>
      <c r="F274" s="86">
        <v>15</v>
      </c>
      <c r="G274" s="221">
        <v>91.932929999999985</v>
      </c>
    </row>
    <row r="275" spans="1:7" s="95" customFormat="1" ht="45" hidden="1" outlineLevel="1" x14ac:dyDescent="0.25">
      <c r="A275" s="27"/>
      <c r="B275" s="20" t="s">
        <v>339</v>
      </c>
      <c r="C275" s="14">
        <v>2022</v>
      </c>
      <c r="D275" s="14" t="s">
        <v>8</v>
      </c>
      <c r="E275" s="86">
        <v>253</v>
      </c>
      <c r="F275" s="86">
        <v>30</v>
      </c>
      <c r="G275" s="221">
        <v>315.21015</v>
      </c>
    </row>
    <row r="276" spans="1:7" s="95" customFormat="1" ht="45" hidden="1" outlineLevel="1" x14ac:dyDescent="0.25">
      <c r="A276" s="27"/>
      <c r="B276" s="20" t="s">
        <v>340</v>
      </c>
      <c r="C276" s="14">
        <v>2022</v>
      </c>
      <c r="D276" s="14" t="s">
        <v>8</v>
      </c>
      <c r="E276" s="86">
        <v>170</v>
      </c>
      <c r="F276" s="86">
        <v>15</v>
      </c>
      <c r="G276" s="221">
        <v>207.99843000000001</v>
      </c>
    </row>
    <row r="277" spans="1:7" s="95" customFormat="1" ht="45" hidden="1" outlineLevel="1" x14ac:dyDescent="0.25">
      <c r="A277" s="27"/>
      <c r="B277" s="20" t="s">
        <v>341</v>
      </c>
      <c r="C277" s="14">
        <v>2022</v>
      </c>
      <c r="D277" s="14" t="s">
        <v>8</v>
      </c>
      <c r="E277" s="86">
        <v>73</v>
      </c>
      <c r="F277" s="86">
        <v>15</v>
      </c>
      <c r="G277" s="221">
        <v>70.703069999999997</v>
      </c>
    </row>
    <row r="278" spans="1:7" s="95" customFormat="1" ht="45" hidden="1" outlineLevel="1" x14ac:dyDescent="0.25">
      <c r="A278" s="27"/>
      <c r="B278" s="20" t="s">
        <v>342</v>
      </c>
      <c r="C278" s="14">
        <v>2022</v>
      </c>
      <c r="D278" s="14" t="s">
        <v>8</v>
      </c>
      <c r="E278" s="86">
        <v>120</v>
      </c>
      <c r="F278" s="86">
        <v>15</v>
      </c>
      <c r="G278" s="221">
        <v>92.245779999999996</v>
      </c>
    </row>
    <row r="279" spans="1:7" s="95" customFormat="1" ht="45" hidden="1" outlineLevel="1" x14ac:dyDescent="0.25">
      <c r="A279" s="27"/>
      <c r="B279" s="20" t="s">
        <v>343</v>
      </c>
      <c r="C279" s="14">
        <v>2022</v>
      </c>
      <c r="D279" s="14" t="s">
        <v>8</v>
      </c>
      <c r="E279" s="86">
        <v>38</v>
      </c>
      <c r="F279" s="86">
        <v>10</v>
      </c>
      <c r="G279" s="221">
        <v>29.820160000000001</v>
      </c>
    </row>
    <row r="280" spans="1:7" s="95" customFormat="1" ht="45" hidden="1" outlineLevel="1" x14ac:dyDescent="0.25">
      <c r="A280" s="27"/>
      <c r="B280" s="20" t="s">
        <v>344</v>
      </c>
      <c r="C280" s="14">
        <v>2022</v>
      </c>
      <c r="D280" s="14" t="s">
        <v>8</v>
      </c>
      <c r="E280" s="86">
        <v>40</v>
      </c>
      <c r="F280" s="86">
        <v>5</v>
      </c>
      <c r="G280" s="221">
        <v>29.165909999999997</v>
      </c>
    </row>
    <row r="281" spans="1:7" s="95" customFormat="1" ht="45" hidden="1" outlineLevel="1" x14ac:dyDescent="0.25">
      <c r="A281" s="27"/>
      <c r="B281" s="20" t="s">
        <v>345</v>
      </c>
      <c r="C281" s="14">
        <v>2022</v>
      </c>
      <c r="D281" s="14" t="s">
        <v>8</v>
      </c>
      <c r="E281" s="86">
        <v>40</v>
      </c>
      <c r="F281" s="86">
        <v>15</v>
      </c>
      <c r="G281" s="221">
        <v>29.639139999999998</v>
      </c>
    </row>
    <row r="282" spans="1:7" s="95" customFormat="1" ht="60" hidden="1" outlineLevel="1" x14ac:dyDescent="0.25">
      <c r="A282" s="27"/>
      <c r="B282" s="20" t="s">
        <v>346</v>
      </c>
      <c r="C282" s="14">
        <v>2022</v>
      </c>
      <c r="D282" s="14" t="s">
        <v>8</v>
      </c>
      <c r="E282" s="86">
        <v>60</v>
      </c>
      <c r="F282" s="86">
        <v>5</v>
      </c>
      <c r="G282" s="221">
        <v>32.332940000000001</v>
      </c>
    </row>
    <row r="283" spans="1:7" s="95" customFormat="1" ht="45" hidden="1" outlineLevel="1" x14ac:dyDescent="0.25">
      <c r="A283" s="27"/>
      <c r="B283" s="20" t="s">
        <v>347</v>
      </c>
      <c r="C283" s="14">
        <v>2022</v>
      </c>
      <c r="D283" s="14" t="s">
        <v>8</v>
      </c>
      <c r="E283" s="86">
        <v>134</v>
      </c>
      <c r="F283" s="86">
        <v>20</v>
      </c>
      <c r="G283" s="221">
        <v>153.39274</v>
      </c>
    </row>
    <row r="284" spans="1:7" s="95" customFormat="1" ht="45" hidden="1" outlineLevel="1" x14ac:dyDescent="0.25">
      <c r="A284" s="27"/>
      <c r="B284" s="20" t="s">
        <v>348</v>
      </c>
      <c r="C284" s="14">
        <v>2022</v>
      </c>
      <c r="D284" s="14" t="s">
        <v>8</v>
      </c>
      <c r="E284" s="86">
        <v>96</v>
      </c>
      <c r="F284" s="86">
        <v>15</v>
      </c>
      <c r="G284" s="221">
        <v>103.68799</v>
      </c>
    </row>
    <row r="285" spans="1:7" s="95" customFormat="1" ht="45" hidden="1" outlineLevel="1" x14ac:dyDescent="0.25">
      <c r="A285" s="27"/>
      <c r="B285" s="20" t="s">
        <v>349</v>
      </c>
      <c r="C285" s="14">
        <v>2022</v>
      </c>
      <c r="D285" s="14" t="s">
        <v>8</v>
      </c>
      <c r="E285" s="86">
        <v>106</v>
      </c>
      <c r="F285" s="86">
        <v>6</v>
      </c>
      <c r="G285" s="221">
        <v>65.181240000000003</v>
      </c>
    </row>
    <row r="286" spans="1:7" s="95" customFormat="1" ht="45" hidden="1" outlineLevel="1" x14ac:dyDescent="0.25">
      <c r="A286" s="27"/>
      <c r="B286" s="20" t="s">
        <v>350</v>
      </c>
      <c r="C286" s="14">
        <v>2022</v>
      </c>
      <c r="D286" s="14" t="s">
        <v>8</v>
      </c>
      <c r="E286" s="86">
        <v>43</v>
      </c>
      <c r="F286" s="86">
        <v>30</v>
      </c>
      <c r="G286" s="221">
        <v>31.904409999999999</v>
      </c>
    </row>
    <row r="287" spans="1:7" s="95" customFormat="1" ht="45" hidden="1" outlineLevel="1" x14ac:dyDescent="0.25">
      <c r="A287" s="27"/>
      <c r="B287" s="20" t="s">
        <v>351</v>
      </c>
      <c r="C287" s="14">
        <v>2022</v>
      </c>
      <c r="D287" s="14" t="s">
        <v>8</v>
      </c>
      <c r="E287" s="86">
        <v>87</v>
      </c>
      <c r="F287" s="86">
        <v>12</v>
      </c>
      <c r="G287" s="221">
        <v>103.88930000000001</v>
      </c>
    </row>
    <row r="288" spans="1:7" s="95" customFormat="1" ht="45" hidden="1" outlineLevel="1" x14ac:dyDescent="0.25">
      <c r="A288" s="27"/>
      <c r="B288" s="20" t="s">
        <v>352</v>
      </c>
      <c r="C288" s="14">
        <v>2022</v>
      </c>
      <c r="D288" s="14" t="s">
        <v>8</v>
      </c>
      <c r="E288" s="86">
        <v>103</v>
      </c>
      <c r="F288" s="86">
        <v>15</v>
      </c>
      <c r="G288" s="221">
        <v>81.877170000000007</v>
      </c>
    </row>
    <row r="289" spans="1:7" s="95" customFormat="1" ht="60" hidden="1" outlineLevel="1" x14ac:dyDescent="0.25">
      <c r="A289" s="27"/>
      <c r="B289" s="20" t="s">
        <v>353</v>
      </c>
      <c r="C289" s="14">
        <v>2022</v>
      </c>
      <c r="D289" s="14" t="s">
        <v>8</v>
      </c>
      <c r="E289" s="86">
        <v>220</v>
      </c>
      <c r="F289" s="86">
        <v>15</v>
      </c>
      <c r="G289" s="221">
        <v>365.4735</v>
      </c>
    </row>
    <row r="290" spans="1:7" s="95" customFormat="1" ht="45" hidden="1" outlineLevel="1" x14ac:dyDescent="0.25">
      <c r="A290" s="27"/>
      <c r="B290" s="20" t="s">
        <v>354</v>
      </c>
      <c r="C290" s="14">
        <v>2022</v>
      </c>
      <c r="D290" s="14" t="s">
        <v>8</v>
      </c>
      <c r="E290" s="86">
        <v>113</v>
      </c>
      <c r="F290" s="86">
        <v>15</v>
      </c>
      <c r="G290" s="221">
        <v>286.82668000000001</v>
      </c>
    </row>
    <row r="291" spans="1:7" s="95" customFormat="1" ht="45" hidden="1" outlineLevel="1" x14ac:dyDescent="0.25">
      <c r="A291" s="27"/>
      <c r="B291" s="20" t="s">
        <v>355</v>
      </c>
      <c r="C291" s="14">
        <v>2022</v>
      </c>
      <c r="D291" s="14" t="s">
        <v>8</v>
      </c>
      <c r="E291" s="86">
        <v>92</v>
      </c>
      <c r="F291" s="86">
        <v>80.400000000000006</v>
      </c>
      <c r="G291" s="221">
        <v>92.835929999999991</v>
      </c>
    </row>
    <row r="292" spans="1:7" s="95" customFormat="1" ht="45" hidden="1" outlineLevel="1" x14ac:dyDescent="0.25">
      <c r="A292" s="27"/>
      <c r="B292" s="20" t="s">
        <v>356</v>
      </c>
      <c r="C292" s="14">
        <v>2022</v>
      </c>
      <c r="D292" s="14" t="s">
        <v>8</v>
      </c>
      <c r="E292" s="86">
        <v>45</v>
      </c>
      <c r="F292" s="86">
        <v>15</v>
      </c>
      <c r="G292" s="221">
        <v>62.988479999999996</v>
      </c>
    </row>
    <row r="293" spans="1:7" s="95" customFormat="1" ht="45" hidden="1" outlineLevel="1" x14ac:dyDescent="0.25">
      <c r="A293" s="27"/>
      <c r="B293" s="20" t="s">
        <v>357</v>
      </c>
      <c r="C293" s="14">
        <v>2022</v>
      </c>
      <c r="D293" s="14" t="s">
        <v>8</v>
      </c>
      <c r="E293" s="86">
        <v>44</v>
      </c>
      <c r="F293" s="86">
        <v>15</v>
      </c>
      <c r="G293" s="221">
        <v>43.965350000000001</v>
      </c>
    </row>
    <row r="294" spans="1:7" s="95" customFormat="1" ht="45" hidden="1" outlineLevel="1" x14ac:dyDescent="0.25">
      <c r="A294" s="27"/>
      <c r="B294" s="20" t="s">
        <v>358</v>
      </c>
      <c r="C294" s="14">
        <v>2022</v>
      </c>
      <c r="D294" s="14" t="s">
        <v>8</v>
      </c>
      <c r="E294" s="86">
        <v>135</v>
      </c>
      <c r="F294" s="86">
        <v>15</v>
      </c>
      <c r="G294" s="221">
        <v>219.55902999999998</v>
      </c>
    </row>
    <row r="295" spans="1:7" s="95" customFormat="1" ht="45" hidden="1" outlineLevel="1" x14ac:dyDescent="0.25">
      <c r="A295" s="27"/>
      <c r="B295" s="20" t="s">
        <v>359</v>
      </c>
      <c r="C295" s="14">
        <v>2022</v>
      </c>
      <c r="D295" s="14" t="s">
        <v>8</v>
      </c>
      <c r="E295" s="86">
        <v>35</v>
      </c>
      <c r="F295" s="86">
        <v>15</v>
      </c>
      <c r="G295" s="221">
        <v>54.383040000000008</v>
      </c>
    </row>
    <row r="296" spans="1:7" s="95" customFormat="1" ht="45" hidden="1" outlineLevel="1" x14ac:dyDescent="0.25">
      <c r="A296" s="27"/>
      <c r="B296" s="20" t="s">
        <v>360</v>
      </c>
      <c r="C296" s="14">
        <v>2022</v>
      </c>
      <c r="D296" s="14" t="s">
        <v>8</v>
      </c>
      <c r="E296" s="86">
        <v>125</v>
      </c>
      <c r="F296" s="86">
        <v>6</v>
      </c>
      <c r="G296" s="221">
        <v>139.76862</v>
      </c>
    </row>
    <row r="297" spans="1:7" s="95" customFormat="1" ht="45" hidden="1" outlineLevel="1" x14ac:dyDescent="0.25">
      <c r="A297" s="27"/>
      <c r="B297" s="20" t="s">
        <v>361</v>
      </c>
      <c r="C297" s="14">
        <v>2022</v>
      </c>
      <c r="D297" s="14" t="s">
        <v>8</v>
      </c>
      <c r="E297" s="86">
        <v>64</v>
      </c>
      <c r="F297" s="86">
        <v>15</v>
      </c>
      <c r="G297" s="221">
        <v>94.307050000000004</v>
      </c>
    </row>
    <row r="298" spans="1:7" s="95" customFormat="1" ht="45" hidden="1" outlineLevel="1" x14ac:dyDescent="0.25">
      <c r="A298" s="27"/>
      <c r="B298" s="20" t="s">
        <v>362</v>
      </c>
      <c r="C298" s="14">
        <v>2022</v>
      </c>
      <c r="D298" s="14" t="s">
        <v>8</v>
      </c>
      <c r="E298" s="86">
        <v>67</v>
      </c>
      <c r="F298" s="86">
        <v>10</v>
      </c>
      <c r="G298" s="221">
        <v>94.286242000000001</v>
      </c>
    </row>
    <row r="299" spans="1:7" s="95" customFormat="1" ht="45" hidden="1" outlineLevel="1" x14ac:dyDescent="0.25">
      <c r="A299" s="27"/>
      <c r="B299" s="20" t="s">
        <v>363</v>
      </c>
      <c r="C299" s="14">
        <v>2022</v>
      </c>
      <c r="D299" s="14" t="s">
        <v>8</v>
      </c>
      <c r="E299" s="86">
        <v>50</v>
      </c>
      <c r="F299" s="86">
        <v>15</v>
      </c>
      <c r="G299" s="221">
        <v>62.865463499999997</v>
      </c>
    </row>
    <row r="300" spans="1:7" s="95" customFormat="1" ht="45" hidden="1" outlineLevel="1" x14ac:dyDescent="0.25">
      <c r="A300" s="27"/>
      <c r="B300" s="20" t="s">
        <v>364</v>
      </c>
      <c r="C300" s="14">
        <v>2022</v>
      </c>
      <c r="D300" s="14" t="s">
        <v>8</v>
      </c>
      <c r="E300" s="86">
        <v>44</v>
      </c>
      <c r="F300" s="86">
        <v>10</v>
      </c>
      <c r="G300" s="221">
        <v>42.777500000000003</v>
      </c>
    </row>
    <row r="301" spans="1:7" s="95" customFormat="1" ht="45" hidden="1" outlineLevel="1" x14ac:dyDescent="0.25">
      <c r="A301" s="27"/>
      <c r="B301" s="20" t="s">
        <v>365</v>
      </c>
      <c r="C301" s="14">
        <v>2022</v>
      </c>
      <c r="D301" s="14" t="s">
        <v>8</v>
      </c>
      <c r="E301" s="86">
        <v>112</v>
      </c>
      <c r="F301" s="86">
        <v>15</v>
      </c>
      <c r="G301" s="221">
        <v>176.50150999999997</v>
      </c>
    </row>
    <row r="302" spans="1:7" s="95" customFormat="1" ht="45" hidden="1" outlineLevel="1" x14ac:dyDescent="0.25">
      <c r="A302" s="27"/>
      <c r="B302" s="20" t="s">
        <v>366</v>
      </c>
      <c r="C302" s="14">
        <v>2022</v>
      </c>
      <c r="D302" s="14" t="s">
        <v>8</v>
      </c>
      <c r="E302" s="86">
        <v>189</v>
      </c>
      <c r="F302" s="86">
        <v>30</v>
      </c>
      <c r="G302" s="221">
        <v>213.60778999999997</v>
      </c>
    </row>
    <row r="303" spans="1:7" s="95" customFormat="1" ht="45" hidden="1" outlineLevel="1" x14ac:dyDescent="0.25">
      <c r="A303" s="27"/>
      <c r="B303" s="20" t="s">
        <v>367</v>
      </c>
      <c r="C303" s="14">
        <v>2022</v>
      </c>
      <c r="D303" s="14" t="s">
        <v>8</v>
      </c>
      <c r="E303" s="86">
        <v>75</v>
      </c>
      <c r="F303" s="86">
        <v>15</v>
      </c>
      <c r="G303" s="221">
        <v>75.24248</v>
      </c>
    </row>
    <row r="304" spans="1:7" s="95" customFormat="1" ht="45" hidden="1" outlineLevel="1" x14ac:dyDescent="0.25">
      <c r="A304" s="27"/>
      <c r="B304" s="20" t="s">
        <v>368</v>
      </c>
      <c r="C304" s="14">
        <v>2022</v>
      </c>
      <c r="D304" s="14" t="s">
        <v>8</v>
      </c>
      <c r="E304" s="86">
        <v>132</v>
      </c>
      <c r="F304" s="86">
        <v>15</v>
      </c>
      <c r="G304" s="221">
        <v>122.37613</v>
      </c>
    </row>
    <row r="305" spans="1:7" s="95" customFormat="1" ht="45" hidden="1" outlineLevel="1" x14ac:dyDescent="0.25">
      <c r="A305" s="27"/>
      <c r="B305" s="20" t="s">
        <v>369</v>
      </c>
      <c r="C305" s="14">
        <v>2022</v>
      </c>
      <c r="D305" s="14" t="s">
        <v>8</v>
      </c>
      <c r="E305" s="86">
        <v>66</v>
      </c>
      <c r="F305" s="86">
        <v>15</v>
      </c>
      <c r="G305" s="221">
        <v>40.994200000000006</v>
      </c>
    </row>
    <row r="306" spans="1:7" s="95" customFormat="1" ht="60" hidden="1" outlineLevel="1" x14ac:dyDescent="0.25">
      <c r="A306" s="27"/>
      <c r="B306" s="20" t="s">
        <v>370</v>
      </c>
      <c r="C306" s="14">
        <v>2022</v>
      </c>
      <c r="D306" s="14" t="s">
        <v>8</v>
      </c>
      <c r="E306" s="86">
        <v>171</v>
      </c>
      <c r="F306" s="86">
        <v>6</v>
      </c>
      <c r="G306" s="221">
        <v>164.00204000000002</v>
      </c>
    </row>
    <row r="307" spans="1:7" s="95" customFormat="1" ht="45" hidden="1" outlineLevel="1" x14ac:dyDescent="0.25">
      <c r="A307" s="27"/>
      <c r="B307" s="20" t="s">
        <v>371</v>
      </c>
      <c r="C307" s="14">
        <v>2022</v>
      </c>
      <c r="D307" s="14" t="s">
        <v>8</v>
      </c>
      <c r="E307" s="86">
        <v>77</v>
      </c>
      <c r="F307" s="86">
        <v>9</v>
      </c>
      <c r="G307" s="221">
        <v>87.111340000000013</v>
      </c>
    </row>
    <row r="308" spans="1:7" s="95" customFormat="1" ht="45" hidden="1" outlineLevel="1" x14ac:dyDescent="0.25">
      <c r="A308" s="27"/>
      <c r="B308" s="20" t="s">
        <v>372</v>
      </c>
      <c r="C308" s="14">
        <v>2022</v>
      </c>
      <c r="D308" s="14" t="s">
        <v>8</v>
      </c>
      <c r="E308" s="86">
        <v>76</v>
      </c>
      <c r="F308" s="86">
        <v>15</v>
      </c>
      <c r="G308" s="221">
        <v>91.61005999999999</v>
      </c>
    </row>
    <row r="309" spans="1:7" s="95" customFormat="1" ht="60" hidden="1" outlineLevel="1" x14ac:dyDescent="0.25">
      <c r="A309" s="27"/>
      <c r="B309" s="20" t="s">
        <v>373</v>
      </c>
      <c r="C309" s="14">
        <v>2022</v>
      </c>
      <c r="D309" s="14" t="s">
        <v>8</v>
      </c>
      <c r="E309" s="86">
        <v>133</v>
      </c>
      <c r="F309" s="86">
        <v>15</v>
      </c>
      <c r="G309" s="221">
        <v>209.45018999999999</v>
      </c>
    </row>
    <row r="310" spans="1:7" s="95" customFormat="1" ht="45" hidden="1" outlineLevel="1" x14ac:dyDescent="0.25">
      <c r="A310" s="27"/>
      <c r="B310" s="20" t="s">
        <v>374</v>
      </c>
      <c r="C310" s="14">
        <v>2022</v>
      </c>
      <c r="D310" s="14" t="s">
        <v>8</v>
      </c>
      <c r="E310" s="86">
        <v>59</v>
      </c>
      <c r="F310" s="86">
        <v>10</v>
      </c>
      <c r="G310" s="221">
        <v>85.341799999999978</v>
      </c>
    </row>
    <row r="311" spans="1:7" s="95" customFormat="1" ht="45" hidden="1" outlineLevel="1" x14ac:dyDescent="0.25">
      <c r="A311" s="27"/>
      <c r="B311" s="20" t="s">
        <v>375</v>
      </c>
      <c r="C311" s="14">
        <v>2022</v>
      </c>
      <c r="D311" s="14" t="s">
        <v>8</v>
      </c>
      <c r="E311" s="86">
        <v>18</v>
      </c>
      <c r="F311" s="86">
        <v>15</v>
      </c>
      <c r="G311" s="221">
        <v>17.995200000000001</v>
      </c>
    </row>
    <row r="312" spans="1:7" s="95" customFormat="1" ht="60" hidden="1" outlineLevel="1" x14ac:dyDescent="0.25">
      <c r="A312" s="27"/>
      <c r="B312" s="20" t="s">
        <v>376</v>
      </c>
      <c r="C312" s="14">
        <v>2022</v>
      </c>
      <c r="D312" s="14" t="s">
        <v>8</v>
      </c>
      <c r="E312" s="86">
        <v>146</v>
      </c>
      <c r="F312" s="86">
        <v>15</v>
      </c>
      <c r="G312" s="221">
        <v>210.17834999999999</v>
      </c>
    </row>
    <row r="313" spans="1:7" s="95" customFormat="1" ht="45" hidden="1" outlineLevel="1" x14ac:dyDescent="0.25">
      <c r="A313" s="27"/>
      <c r="B313" s="20" t="s">
        <v>377</v>
      </c>
      <c r="C313" s="14">
        <v>2022</v>
      </c>
      <c r="D313" s="14" t="s">
        <v>8</v>
      </c>
      <c r="E313" s="86">
        <v>748</v>
      </c>
      <c r="F313" s="86">
        <v>1</v>
      </c>
      <c r="G313" s="221">
        <v>549.85946999999999</v>
      </c>
    </row>
    <row r="314" spans="1:7" s="95" customFormat="1" ht="45" hidden="1" outlineLevel="1" x14ac:dyDescent="0.25">
      <c r="A314" s="27"/>
      <c r="B314" s="20" t="s">
        <v>378</v>
      </c>
      <c r="C314" s="14">
        <v>2022</v>
      </c>
      <c r="D314" s="14" t="s">
        <v>8</v>
      </c>
      <c r="E314" s="86">
        <v>42</v>
      </c>
      <c r="F314" s="86">
        <v>15</v>
      </c>
      <c r="G314" s="221">
        <v>48.804630000000003</v>
      </c>
    </row>
    <row r="315" spans="1:7" s="95" customFormat="1" ht="45" hidden="1" outlineLevel="1" x14ac:dyDescent="0.25">
      <c r="A315" s="27"/>
      <c r="B315" s="20" t="s">
        <v>379</v>
      </c>
      <c r="C315" s="14">
        <v>2022</v>
      </c>
      <c r="D315" s="14" t="s">
        <v>8</v>
      </c>
      <c r="E315" s="86">
        <v>55</v>
      </c>
      <c r="F315" s="86">
        <v>13</v>
      </c>
      <c r="G315" s="221">
        <v>44.761110000000002</v>
      </c>
    </row>
    <row r="316" spans="1:7" s="95" customFormat="1" ht="45" hidden="1" outlineLevel="1" x14ac:dyDescent="0.25">
      <c r="A316" s="27"/>
      <c r="B316" s="20" t="s">
        <v>380</v>
      </c>
      <c r="C316" s="14">
        <v>2022</v>
      </c>
      <c r="D316" s="14" t="s">
        <v>8</v>
      </c>
      <c r="E316" s="86">
        <v>91</v>
      </c>
      <c r="F316" s="86">
        <v>60</v>
      </c>
      <c r="G316" s="221">
        <v>93.468130000000002</v>
      </c>
    </row>
    <row r="317" spans="1:7" s="95" customFormat="1" ht="45" hidden="1" outlineLevel="1" x14ac:dyDescent="0.25">
      <c r="A317" s="27"/>
      <c r="B317" s="20" t="s">
        <v>381</v>
      </c>
      <c r="C317" s="14">
        <v>2022</v>
      </c>
      <c r="D317" s="14" t="s">
        <v>8</v>
      </c>
      <c r="E317" s="86">
        <v>114</v>
      </c>
      <c r="F317" s="86">
        <v>15</v>
      </c>
      <c r="G317" s="221">
        <v>37.574950000000008</v>
      </c>
    </row>
    <row r="318" spans="1:7" s="95" customFormat="1" ht="45" hidden="1" outlineLevel="1" x14ac:dyDescent="0.25">
      <c r="A318" s="27"/>
      <c r="B318" s="20" t="s">
        <v>382</v>
      </c>
      <c r="C318" s="14">
        <v>2022</v>
      </c>
      <c r="D318" s="14" t="s">
        <v>8</v>
      </c>
      <c r="E318" s="86">
        <v>85</v>
      </c>
      <c r="F318" s="86">
        <v>15</v>
      </c>
      <c r="G318" s="221">
        <v>261.15899999999999</v>
      </c>
    </row>
    <row r="319" spans="1:7" s="95" customFormat="1" ht="45" hidden="1" outlineLevel="1" x14ac:dyDescent="0.25">
      <c r="A319" s="27"/>
      <c r="B319" s="20" t="s">
        <v>383</v>
      </c>
      <c r="C319" s="14">
        <v>2022</v>
      </c>
      <c r="D319" s="14" t="s">
        <v>8</v>
      </c>
      <c r="E319" s="86">
        <v>567</v>
      </c>
      <c r="F319" s="86">
        <v>7</v>
      </c>
      <c r="G319" s="221">
        <v>1125.7322999999999</v>
      </c>
    </row>
    <row r="320" spans="1:7" s="95" customFormat="1" ht="45" hidden="1" outlineLevel="1" x14ac:dyDescent="0.25">
      <c r="A320" s="27"/>
      <c r="B320" s="20" t="s">
        <v>384</v>
      </c>
      <c r="C320" s="14">
        <v>2022</v>
      </c>
      <c r="D320" s="14" t="s">
        <v>8</v>
      </c>
      <c r="E320" s="86">
        <v>86</v>
      </c>
      <c r="F320" s="86">
        <v>15</v>
      </c>
      <c r="G320" s="221">
        <v>88.403729999999996</v>
      </c>
    </row>
    <row r="321" spans="1:7" s="95" customFormat="1" ht="45" hidden="1" outlineLevel="1" x14ac:dyDescent="0.25">
      <c r="A321" s="27"/>
      <c r="B321" s="20" t="s">
        <v>385</v>
      </c>
      <c r="C321" s="14">
        <v>2022</v>
      </c>
      <c r="D321" s="14" t="s">
        <v>8</v>
      </c>
      <c r="E321" s="86">
        <v>50</v>
      </c>
      <c r="F321" s="86">
        <v>15</v>
      </c>
      <c r="G321" s="221">
        <v>28.056560000000005</v>
      </c>
    </row>
    <row r="322" spans="1:7" s="95" customFormat="1" ht="45" hidden="1" outlineLevel="1" x14ac:dyDescent="0.25">
      <c r="A322" s="27"/>
      <c r="B322" s="20" t="s">
        <v>386</v>
      </c>
      <c r="C322" s="14">
        <v>2022</v>
      </c>
      <c r="D322" s="14" t="s">
        <v>8</v>
      </c>
      <c r="E322" s="86">
        <v>52</v>
      </c>
      <c r="F322" s="86">
        <v>5</v>
      </c>
      <c r="G322" s="221">
        <v>44.036929999999998</v>
      </c>
    </row>
    <row r="323" spans="1:7" s="95" customFormat="1" ht="45" hidden="1" outlineLevel="1" x14ac:dyDescent="0.25">
      <c r="A323" s="27"/>
      <c r="B323" s="20" t="s">
        <v>387</v>
      </c>
      <c r="C323" s="14">
        <v>2022</v>
      </c>
      <c r="D323" s="14" t="s">
        <v>8</v>
      </c>
      <c r="E323" s="86">
        <v>40</v>
      </c>
      <c r="F323" s="86">
        <v>5</v>
      </c>
      <c r="G323" s="221">
        <v>32.39246</v>
      </c>
    </row>
    <row r="324" spans="1:7" s="95" customFormat="1" ht="45" hidden="1" outlineLevel="1" x14ac:dyDescent="0.25">
      <c r="A324" s="27"/>
      <c r="B324" s="20" t="s">
        <v>388</v>
      </c>
      <c r="C324" s="14">
        <v>2022</v>
      </c>
      <c r="D324" s="14" t="s">
        <v>8</v>
      </c>
      <c r="E324" s="86">
        <v>120</v>
      </c>
      <c r="F324" s="86">
        <v>5</v>
      </c>
      <c r="G324" s="221">
        <v>139.70213999999999</v>
      </c>
    </row>
    <row r="325" spans="1:7" s="95" customFormat="1" ht="45" hidden="1" outlineLevel="1" x14ac:dyDescent="0.25">
      <c r="A325" s="27"/>
      <c r="B325" s="20" t="s">
        <v>389</v>
      </c>
      <c r="C325" s="14">
        <v>2022</v>
      </c>
      <c r="D325" s="14" t="s">
        <v>8</v>
      </c>
      <c r="E325" s="86">
        <v>77</v>
      </c>
      <c r="F325" s="86">
        <v>6</v>
      </c>
      <c r="G325" s="221">
        <v>157.30911999999998</v>
      </c>
    </row>
    <row r="326" spans="1:7" s="95" customFormat="1" ht="45" hidden="1" outlineLevel="1" x14ac:dyDescent="0.25">
      <c r="A326" s="27"/>
      <c r="B326" s="20" t="s">
        <v>390</v>
      </c>
      <c r="C326" s="14">
        <v>2022</v>
      </c>
      <c r="D326" s="14" t="s">
        <v>8</v>
      </c>
      <c r="E326" s="86">
        <v>193</v>
      </c>
      <c r="F326" s="86">
        <v>15</v>
      </c>
      <c r="G326" s="221">
        <v>346.11705000000001</v>
      </c>
    </row>
    <row r="327" spans="1:7" s="95" customFormat="1" ht="45" hidden="1" outlineLevel="1" x14ac:dyDescent="0.25">
      <c r="A327" s="27"/>
      <c r="B327" s="20" t="s">
        <v>391</v>
      </c>
      <c r="C327" s="14">
        <v>2022</v>
      </c>
      <c r="D327" s="14" t="s">
        <v>8</v>
      </c>
      <c r="E327" s="86">
        <v>173</v>
      </c>
      <c r="F327" s="86">
        <v>15</v>
      </c>
      <c r="G327" s="221">
        <v>303.11230999999998</v>
      </c>
    </row>
    <row r="328" spans="1:7" s="95" customFormat="1" ht="45" hidden="1" outlineLevel="1" x14ac:dyDescent="0.25">
      <c r="A328" s="27"/>
      <c r="B328" s="20" t="s">
        <v>392</v>
      </c>
      <c r="C328" s="14">
        <v>2022</v>
      </c>
      <c r="D328" s="14" t="s">
        <v>8</v>
      </c>
      <c r="E328" s="86">
        <v>93</v>
      </c>
      <c r="F328" s="86">
        <v>15</v>
      </c>
      <c r="G328" s="221">
        <v>138.63443000000001</v>
      </c>
    </row>
    <row r="329" spans="1:7" s="95" customFormat="1" ht="45" hidden="1" outlineLevel="1" x14ac:dyDescent="0.25">
      <c r="A329" s="27"/>
      <c r="B329" s="20" t="s">
        <v>393</v>
      </c>
      <c r="C329" s="14">
        <v>2022</v>
      </c>
      <c r="D329" s="14" t="s">
        <v>8</v>
      </c>
      <c r="E329" s="86">
        <v>51</v>
      </c>
      <c r="F329" s="86">
        <v>6</v>
      </c>
      <c r="G329" s="221">
        <v>158.49834000000001</v>
      </c>
    </row>
    <row r="330" spans="1:7" s="95" customFormat="1" ht="45" hidden="1" outlineLevel="1" x14ac:dyDescent="0.25">
      <c r="A330" s="27"/>
      <c r="B330" s="20" t="s">
        <v>394</v>
      </c>
      <c r="C330" s="14">
        <v>2022</v>
      </c>
      <c r="D330" s="14" t="s">
        <v>8</v>
      </c>
      <c r="E330" s="86">
        <v>266</v>
      </c>
      <c r="F330" s="86">
        <v>15</v>
      </c>
      <c r="G330" s="221">
        <v>403.83593000000002</v>
      </c>
    </row>
    <row r="331" spans="1:7" s="95" customFormat="1" ht="45" hidden="1" outlineLevel="1" x14ac:dyDescent="0.25">
      <c r="A331" s="27"/>
      <c r="B331" s="20" t="s">
        <v>395</v>
      </c>
      <c r="C331" s="14">
        <v>2022</v>
      </c>
      <c r="D331" s="14" t="s">
        <v>8</v>
      </c>
      <c r="E331" s="86">
        <v>164</v>
      </c>
      <c r="F331" s="86">
        <v>15</v>
      </c>
      <c r="G331" s="221">
        <v>378.83305999999999</v>
      </c>
    </row>
    <row r="332" spans="1:7" s="95" customFormat="1" ht="45" hidden="1" outlineLevel="1" x14ac:dyDescent="0.25">
      <c r="A332" s="27"/>
      <c r="B332" s="20" t="s">
        <v>396</v>
      </c>
      <c r="C332" s="14">
        <v>2022</v>
      </c>
      <c r="D332" s="14" t="s">
        <v>8</v>
      </c>
      <c r="E332" s="86">
        <v>69</v>
      </c>
      <c r="F332" s="86">
        <v>15</v>
      </c>
      <c r="G332" s="221">
        <v>142.71575999999999</v>
      </c>
    </row>
    <row r="333" spans="1:7" s="95" customFormat="1" ht="45" hidden="1" outlineLevel="1" x14ac:dyDescent="0.25">
      <c r="A333" s="27"/>
      <c r="B333" s="20" t="s">
        <v>397</v>
      </c>
      <c r="C333" s="14">
        <v>2022</v>
      </c>
      <c r="D333" s="14" t="s">
        <v>8</v>
      </c>
      <c r="E333" s="86">
        <v>87</v>
      </c>
      <c r="F333" s="86">
        <v>15</v>
      </c>
      <c r="G333" s="221">
        <v>249.50655999999998</v>
      </c>
    </row>
    <row r="334" spans="1:7" s="95" customFormat="1" ht="45" hidden="1" outlineLevel="1" x14ac:dyDescent="0.25">
      <c r="A334" s="27"/>
      <c r="B334" s="20" t="s">
        <v>398</v>
      </c>
      <c r="C334" s="14">
        <v>2022</v>
      </c>
      <c r="D334" s="14" t="s">
        <v>8</v>
      </c>
      <c r="E334" s="86">
        <v>55</v>
      </c>
      <c r="F334" s="86">
        <v>6</v>
      </c>
      <c r="G334" s="221">
        <v>38.658359999999995</v>
      </c>
    </row>
    <row r="335" spans="1:7" s="95" customFormat="1" ht="45" hidden="1" outlineLevel="1" x14ac:dyDescent="0.25">
      <c r="A335" s="27"/>
      <c r="B335" s="20" t="s">
        <v>399</v>
      </c>
      <c r="C335" s="14">
        <v>2022</v>
      </c>
      <c r="D335" s="14" t="s">
        <v>8</v>
      </c>
      <c r="E335" s="86">
        <v>80</v>
      </c>
      <c r="F335" s="86">
        <v>5</v>
      </c>
      <c r="G335" s="221">
        <v>87.828699999999998</v>
      </c>
    </row>
    <row r="336" spans="1:7" s="95" customFormat="1" ht="45" hidden="1" outlineLevel="1" x14ac:dyDescent="0.25">
      <c r="A336" s="27"/>
      <c r="B336" s="20" t="s">
        <v>400</v>
      </c>
      <c r="C336" s="14">
        <v>2022</v>
      </c>
      <c r="D336" s="14" t="s">
        <v>8</v>
      </c>
      <c r="E336" s="86">
        <v>135</v>
      </c>
      <c r="F336" s="86">
        <v>15</v>
      </c>
      <c r="G336" s="221">
        <v>151.19637</v>
      </c>
    </row>
    <row r="337" spans="1:7" s="95" customFormat="1" ht="45" hidden="1" outlineLevel="1" x14ac:dyDescent="0.25">
      <c r="A337" s="27"/>
      <c r="B337" s="20" t="s">
        <v>401</v>
      </c>
      <c r="C337" s="14">
        <v>2022</v>
      </c>
      <c r="D337" s="14" t="s">
        <v>8</v>
      </c>
      <c r="E337" s="86">
        <v>74</v>
      </c>
      <c r="F337" s="86">
        <v>15</v>
      </c>
      <c r="G337" s="221">
        <v>76.826390000000004</v>
      </c>
    </row>
    <row r="338" spans="1:7" s="95" customFormat="1" ht="45" hidden="1" outlineLevel="1" x14ac:dyDescent="0.25">
      <c r="A338" s="27"/>
      <c r="B338" s="20" t="s">
        <v>402</v>
      </c>
      <c r="C338" s="14">
        <v>2022</v>
      </c>
      <c r="D338" s="14" t="s">
        <v>8</v>
      </c>
      <c r="E338" s="86">
        <v>57</v>
      </c>
      <c r="F338" s="86">
        <v>15</v>
      </c>
      <c r="G338" s="221">
        <v>65.429410000000018</v>
      </c>
    </row>
    <row r="339" spans="1:7" s="95" customFormat="1" ht="45" hidden="1" outlineLevel="1" x14ac:dyDescent="0.25">
      <c r="A339" s="27"/>
      <c r="B339" s="20" t="s">
        <v>403</v>
      </c>
      <c r="C339" s="14">
        <v>2022</v>
      </c>
      <c r="D339" s="14" t="s">
        <v>8</v>
      </c>
      <c r="E339" s="86">
        <v>20</v>
      </c>
      <c r="F339" s="86">
        <v>15</v>
      </c>
      <c r="G339" s="221">
        <v>33.768840000000004</v>
      </c>
    </row>
    <row r="340" spans="1:7" s="95" customFormat="1" ht="45" hidden="1" outlineLevel="1" x14ac:dyDescent="0.25">
      <c r="A340" s="27"/>
      <c r="B340" s="20" t="s">
        <v>404</v>
      </c>
      <c r="C340" s="14">
        <v>2022</v>
      </c>
      <c r="D340" s="14" t="s">
        <v>8</v>
      </c>
      <c r="E340" s="86">
        <v>65</v>
      </c>
      <c r="F340" s="86">
        <v>14</v>
      </c>
      <c r="G340" s="221">
        <v>69.279040000000009</v>
      </c>
    </row>
    <row r="341" spans="1:7" s="95" customFormat="1" ht="45" hidden="1" outlineLevel="1" x14ac:dyDescent="0.25">
      <c r="A341" s="27"/>
      <c r="B341" s="20" t="s">
        <v>405</v>
      </c>
      <c r="C341" s="14">
        <v>2022</v>
      </c>
      <c r="D341" s="14" t="s">
        <v>8</v>
      </c>
      <c r="E341" s="86">
        <v>67</v>
      </c>
      <c r="F341" s="86">
        <v>15</v>
      </c>
      <c r="G341" s="221">
        <v>87.798460000000006</v>
      </c>
    </row>
    <row r="342" spans="1:7" s="95" customFormat="1" ht="45" hidden="1" outlineLevel="1" x14ac:dyDescent="0.25">
      <c r="A342" s="27"/>
      <c r="B342" s="20" t="s">
        <v>406</v>
      </c>
      <c r="C342" s="14">
        <v>2022</v>
      </c>
      <c r="D342" s="14" t="s">
        <v>8</v>
      </c>
      <c r="E342" s="86">
        <v>39</v>
      </c>
      <c r="F342" s="86">
        <v>15</v>
      </c>
      <c r="G342" s="221">
        <v>57.004990000000006</v>
      </c>
    </row>
    <row r="343" spans="1:7" s="95" customFormat="1" ht="45" hidden="1" outlineLevel="1" x14ac:dyDescent="0.25">
      <c r="A343" s="27"/>
      <c r="B343" s="20" t="s">
        <v>407</v>
      </c>
      <c r="C343" s="14">
        <v>2022</v>
      </c>
      <c r="D343" s="14" t="s">
        <v>8</v>
      </c>
      <c r="E343" s="86">
        <v>150</v>
      </c>
      <c r="F343" s="86">
        <v>15</v>
      </c>
      <c r="G343" s="221">
        <v>214.74206999999998</v>
      </c>
    </row>
    <row r="344" spans="1:7" s="95" customFormat="1" ht="45" hidden="1" outlineLevel="1" x14ac:dyDescent="0.25">
      <c r="A344" s="27"/>
      <c r="B344" s="20" t="s">
        <v>408</v>
      </c>
      <c r="C344" s="14">
        <v>2022</v>
      </c>
      <c r="D344" s="14" t="s">
        <v>8</v>
      </c>
      <c r="E344" s="86">
        <v>279</v>
      </c>
      <c r="F344" s="86">
        <v>70</v>
      </c>
      <c r="G344" s="221">
        <v>496.65431999999998</v>
      </c>
    </row>
    <row r="345" spans="1:7" s="95" customFormat="1" ht="45" hidden="1" outlineLevel="1" x14ac:dyDescent="0.25">
      <c r="A345" s="27"/>
      <c r="B345" s="20" t="s">
        <v>409</v>
      </c>
      <c r="C345" s="14">
        <v>2022</v>
      </c>
      <c r="D345" s="14" t="s">
        <v>8</v>
      </c>
      <c r="E345" s="86">
        <v>67</v>
      </c>
      <c r="F345" s="86">
        <v>14</v>
      </c>
      <c r="G345" s="221">
        <v>114.21510000000001</v>
      </c>
    </row>
    <row r="346" spans="1:7" s="95" customFormat="1" ht="45" hidden="1" outlineLevel="1" x14ac:dyDescent="0.25">
      <c r="A346" s="27"/>
      <c r="B346" s="20" t="s">
        <v>410</v>
      </c>
      <c r="C346" s="14">
        <v>2022</v>
      </c>
      <c r="D346" s="14" t="s">
        <v>8</v>
      </c>
      <c r="E346" s="86">
        <v>44</v>
      </c>
      <c r="F346" s="86">
        <v>15</v>
      </c>
      <c r="G346" s="221">
        <v>101.22801</v>
      </c>
    </row>
    <row r="347" spans="1:7" s="95" customFormat="1" ht="45" hidden="1" outlineLevel="1" x14ac:dyDescent="0.25">
      <c r="A347" s="27"/>
      <c r="B347" s="20" t="s">
        <v>411</v>
      </c>
      <c r="C347" s="14">
        <v>2022</v>
      </c>
      <c r="D347" s="14" t="s">
        <v>8</v>
      </c>
      <c r="E347" s="86">
        <v>158</v>
      </c>
      <c r="F347" s="86">
        <v>15</v>
      </c>
      <c r="G347" s="221">
        <v>229.91929999999999</v>
      </c>
    </row>
    <row r="348" spans="1:7" s="95" customFormat="1" ht="45" hidden="1" outlineLevel="1" x14ac:dyDescent="0.25">
      <c r="A348" s="27"/>
      <c r="B348" s="20" t="s">
        <v>412</v>
      </c>
      <c r="C348" s="14">
        <v>2022</v>
      </c>
      <c r="D348" s="14" t="s">
        <v>8</v>
      </c>
      <c r="E348" s="86">
        <v>44</v>
      </c>
      <c r="F348" s="86">
        <v>5</v>
      </c>
      <c r="G348" s="221">
        <v>181.36629999999997</v>
      </c>
    </row>
    <row r="349" spans="1:7" s="95" customFormat="1" ht="45" hidden="1" outlineLevel="1" x14ac:dyDescent="0.25">
      <c r="A349" s="27"/>
      <c r="B349" s="20" t="s">
        <v>413</v>
      </c>
      <c r="C349" s="14">
        <v>2022</v>
      </c>
      <c r="D349" s="14" t="s">
        <v>8</v>
      </c>
      <c r="E349" s="86">
        <v>57</v>
      </c>
      <c r="F349" s="86">
        <v>15</v>
      </c>
      <c r="G349" s="221">
        <v>61.512220000000006</v>
      </c>
    </row>
    <row r="350" spans="1:7" s="95" customFormat="1" ht="45" hidden="1" outlineLevel="1" x14ac:dyDescent="0.25">
      <c r="A350" s="27"/>
      <c r="B350" s="20" t="s">
        <v>414</v>
      </c>
      <c r="C350" s="14">
        <v>2022</v>
      </c>
      <c r="D350" s="14" t="s">
        <v>8</v>
      </c>
      <c r="E350" s="86">
        <v>89</v>
      </c>
      <c r="F350" s="86">
        <v>2</v>
      </c>
      <c r="G350" s="221">
        <v>133.70060000000001</v>
      </c>
    </row>
    <row r="351" spans="1:7" s="95" customFormat="1" ht="45" hidden="1" outlineLevel="1" x14ac:dyDescent="0.25">
      <c r="A351" s="27"/>
      <c r="B351" s="20" t="s">
        <v>415</v>
      </c>
      <c r="C351" s="14">
        <v>2022</v>
      </c>
      <c r="D351" s="14" t="s">
        <v>8</v>
      </c>
      <c r="E351" s="86">
        <v>30</v>
      </c>
      <c r="F351" s="86">
        <v>12</v>
      </c>
      <c r="G351" s="221">
        <v>83.582340000000016</v>
      </c>
    </row>
    <row r="352" spans="1:7" s="95" customFormat="1" ht="60" hidden="1" outlineLevel="1" x14ac:dyDescent="0.25">
      <c r="A352" s="27"/>
      <c r="B352" s="20" t="s">
        <v>416</v>
      </c>
      <c r="C352" s="14">
        <v>2022</v>
      </c>
      <c r="D352" s="14" t="s">
        <v>8</v>
      </c>
      <c r="E352" s="86">
        <v>92</v>
      </c>
      <c r="F352" s="86">
        <v>28</v>
      </c>
      <c r="G352" s="221">
        <v>234.27451000000002</v>
      </c>
    </row>
    <row r="353" spans="1:7" s="95" customFormat="1" ht="45" hidden="1" outlineLevel="1" x14ac:dyDescent="0.25">
      <c r="A353" s="27"/>
      <c r="B353" s="20" t="s">
        <v>417</v>
      </c>
      <c r="C353" s="14">
        <v>2022</v>
      </c>
      <c r="D353" s="14" t="s">
        <v>8</v>
      </c>
      <c r="E353" s="86">
        <v>30</v>
      </c>
      <c r="F353" s="86">
        <v>15</v>
      </c>
      <c r="G353" s="221">
        <v>27.786109999999997</v>
      </c>
    </row>
    <row r="354" spans="1:7" s="95" customFormat="1" ht="75" hidden="1" outlineLevel="1" x14ac:dyDescent="0.25">
      <c r="A354" s="27"/>
      <c r="B354" s="20" t="s">
        <v>418</v>
      </c>
      <c r="C354" s="14">
        <v>2022</v>
      </c>
      <c r="D354" s="14" t="s">
        <v>8</v>
      </c>
      <c r="E354" s="86">
        <v>10</v>
      </c>
      <c r="F354" s="86">
        <v>15</v>
      </c>
      <c r="G354" s="221">
        <v>35.679810000000003</v>
      </c>
    </row>
    <row r="355" spans="1:7" s="95" customFormat="1" ht="45" hidden="1" outlineLevel="1" x14ac:dyDescent="0.25">
      <c r="A355" s="27"/>
      <c r="B355" s="20" t="s">
        <v>419</v>
      </c>
      <c r="C355" s="14">
        <v>2022</v>
      </c>
      <c r="D355" s="14" t="s">
        <v>8</v>
      </c>
      <c r="E355" s="86">
        <v>222</v>
      </c>
      <c r="F355" s="86">
        <v>27</v>
      </c>
      <c r="G355" s="221">
        <v>453.21924000000001</v>
      </c>
    </row>
    <row r="356" spans="1:7" s="95" customFormat="1" ht="60" hidden="1" outlineLevel="1" x14ac:dyDescent="0.25">
      <c r="A356" s="27"/>
      <c r="B356" s="20" t="s">
        <v>420</v>
      </c>
      <c r="C356" s="14">
        <v>2022</v>
      </c>
      <c r="D356" s="14" t="s">
        <v>8</v>
      </c>
      <c r="E356" s="86">
        <v>178</v>
      </c>
      <c r="F356" s="86">
        <v>135</v>
      </c>
      <c r="G356" s="221">
        <v>546.24766</v>
      </c>
    </row>
    <row r="357" spans="1:7" s="95" customFormat="1" ht="75" hidden="1" outlineLevel="1" x14ac:dyDescent="0.25">
      <c r="A357" s="27"/>
      <c r="B357" s="20" t="s">
        <v>421</v>
      </c>
      <c r="C357" s="14">
        <v>2022</v>
      </c>
      <c r="D357" s="14" t="s">
        <v>8</v>
      </c>
      <c r="E357" s="86">
        <v>6</v>
      </c>
      <c r="F357" s="86">
        <v>60.4</v>
      </c>
      <c r="G357" s="221">
        <v>19.658300000000001</v>
      </c>
    </row>
    <row r="358" spans="1:7" s="95" customFormat="1" ht="60" hidden="1" outlineLevel="1" x14ac:dyDescent="0.25">
      <c r="A358" s="27"/>
      <c r="B358" s="20" t="s">
        <v>422</v>
      </c>
      <c r="C358" s="14">
        <v>2022</v>
      </c>
      <c r="D358" s="14" t="s">
        <v>8</v>
      </c>
      <c r="E358" s="86">
        <v>5</v>
      </c>
      <c r="F358" s="86">
        <v>15</v>
      </c>
      <c r="G358" s="221">
        <v>23.44941</v>
      </c>
    </row>
    <row r="359" spans="1:7" s="95" customFormat="1" ht="45" hidden="1" outlineLevel="1" x14ac:dyDescent="0.25">
      <c r="A359" s="27"/>
      <c r="B359" s="20" t="s">
        <v>423</v>
      </c>
      <c r="C359" s="14">
        <v>2022</v>
      </c>
      <c r="D359" s="14" t="s">
        <v>8</v>
      </c>
      <c r="E359" s="86">
        <v>10</v>
      </c>
      <c r="F359" s="86">
        <v>6</v>
      </c>
      <c r="G359" s="221">
        <v>34.558709999999998</v>
      </c>
    </row>
    <row r="360" spans="1:7" s="95" customFormat="1" ht="45" hidden="1" outlineLevel="1" x14ac:dyDescent="0.25">
      <c r="A360" s="27"/>
      <c r="B360" s="20" t="s">
        <v>424</v>
      </c>
      <c r="C360" s="14">
        <v>2022</v>
      </c>
      <c r="D360" s="14" t="s">
        <v>8</v>
      </c>
      <c r="E360" s="86">
        <v>63</v>
      </c>
      <c r="F360" s="86">
        <v>10</v>
      </c>
      <c r="G360" s="221">
        <v>130.59721000000002</v>
      </c>
    </row>
    <row r="361" spans="1:7" s="95" customFormat="1" ht="60" hidden="1" outlineLevel="1" x14ac:dyDescent="0.25">
      <c r="A361" s="27"/>
      <c r="B361" s="20" t="s">
        <v>425</v>
      </c>
      <c r="C361" s="14">
        <v>2022</v>
      </c>
      <c r="D361" s="14" t="s">
        <v>8</v>
      </c>
      <c r="E361" s="86">
        <v>52</v>
      </c>
      <c r="F361" s="86">
        <v>50</v>
      </c>
      <c r="G361" s="221">
        <v>107.12864999999999</v>
      </c>
    </row>
    <row r="362" spans="1:7" s="95" customFormat="1" ht="30" hidden="1" outlineLevel="1" x14ac:dyDescent="0.25">
      <c r="A362" s="27"/>
      <c r="B362" s="20" t="s">
        <v>426</v>
      </c>
      <c r="C362" s="14">
        <v>2022</v>
      </c>
      <c r="D362" s="14" t="s">
        <v>8</v>
      </c>
      <c r="E362" s="86">
        <v>227</v>
      </c>
      <c r="F362" s="86">
        <v>15.5</v>
      </c>
      <c r="G362" s="221">
        <v>120.80688000000004</v>
      </c>
    </row>
    <row r="363" spans="1:7" s="95" customFormat="1" ht="45" hidden="1" outlineLevel="1" x14ac:dyDescent="0.25">
      <c r="A363" s="27"/>
      <c r="B363" s="20" t="s">
        <v>427</v>
      </c>
      <c r="C363" s="14">
        <v>2022</v>
      </c>
      <c r="D363" s="14" t="s">
        <v>8</v>
      </c>
      <c r="E363" s="86">
        <v>53</v>
      </c>
      <c r="F363" s="86">
        <v>30</v>
      </c>
      <c r="G363" s="221">
        <v>54.992490000000004</v>
      </c>
    </row>
    <row r="364" spans="1:7" s="95" customFormat="1" ht="60" hidden="1" outlineLevel="1" x14ac:dyDescent="0.25">
      <c r="A364" s="27"/>
      <c r="B364" s="20" t="s">
        <v>428</v>
      </c>
      <c r="C364" s="14">
        <v>2022</v>
      </c>
      <c r="D364" s="14" t="s">
        <v>8</v>
      </c>
      <c r="E364" s="86">
        <v>24</v>
      </c>
      <c r="F364" s="86">
        <v>15</v>
      </c>
      <c r="G364" s="221">
        <v>201.37123000000003</v>
      </c>
    </row>
    <row r="365" spans="1:7" s="95" customFormat="1" ht="60" hidden="1" outlineLevel="1" x14ac:dyDescent="0.25">
      <c r="A365" s="27"/>
      <c r="B365" s="20" t="s">
        <v>429</v>
      </c>
      <c r="C365" s="14">
        <v>2022</v>
      </c>
      <c r="D365" s="14" t="s">
        <v>8</v>
      </c>
      <c r="E365" s="86">
        <v>10</v>
      </c>
      <c r="F365" s="86">
        <v>60</v>
      </c>
      <c r="G365" s="221">
        <v>53.692450000000001</v>
      </c>
    </row>
    <row r="366" spans="1:7" s="95" customFormat="1" ht="60" hidden="1" outlineLevel="1" x14ac:dyDescent="0.25">
      <c r="A366" s="27"/>
      <c r="B366" s="20" t="s">
        <v>430</v>
      </c>
      <c r="C366" s="14">
        <v>2022</v>
      </c>
      <c r="D366" s="14" t="s">
        <v>8</v>
      </c>
      <c r="E366" s="86">
        <v>5</v>
      </c>
      <c r="F366" s="86">
        <v>16</v>
      </c>
      <c r="G366" s="221">
        <v>32.580469999999998</v>
      </c>
    </row>
    <row r="367" spans="1:7" s="95" customFormat="1" ht="45" hidden="1" outlineLevel="1" x14ac:dyDescent="0.25">
      <c r="A367" s="27"/>
      <c r="B367" s="20" t="s">
        <v>431</v>
      </c>
      <c r="C367" s="14">
        <v>2022</v>
      </c>
      <c r="D367" s="14" t="s">
        <v>8</v>
      </c>
      <c r="E367" s="86">
        <v>178</v>
      </c>
      <c r="F367" s="86">
        <v>24</v>
      </c>
      <c r="G367" s="221">
        <v>183.24648000000002</v>
      </c>
    </row>
    <row r="368" spans="1:7" s="95" customFormat="1" ht="45" hidden="1" outlineLevel="1" x14ac:dyDescent="0.25">
      <c r="A368" s="27"/>
      <c r="B368" s="20" t="s">
        <v>432</v>
      </c>
      <c r="C368" s="14">
        <v>2022</v>
      </c>
      <c r="D368" s="14" t="s">
        <v>8</v>
      </c>
      <c r="E368" s="86">
        <v>76</v>
      </c>
      <c r="F368" s="86">
        <v>3</v>
      </c>
      <c r="G368" s="221">
        <v>92.500319999999988</v>
      </c>
    </row>
    <row r="369" spans="1:7" s="95" customFormat="1" ht="65.25" hidden="1" customHeight="1" outlineLevel="1" x14ac:dyDescent="0.25">
      <c r="A369" s="27" t="s">
        <v>15</v>
      </c>
      <c r="B369" s="31" t="s">
        <v>1249</v>
      </c>
      <c r="C369" s="14">
        <v>2023</v>
      </c>
      <c r="D369" s="14" t="s">
        <v>8</v>
      </c>
      <c r="E369" s="89">
        <v>7</v>
      </c>
      <c r="F369" s="89">
        <v>15</v>
      </c>
      <c r="G369" s="222">
        <v>55.139540000000004</v>
      </c>
    </row>
    <row r="370" spans="1:7" s="95" customFormat="1" ht="57" hidden="1" customHeight="1" outlineLevel="1" x14ac:dyDescent="0.25">
      <c r="A370" s="27"/>
      <c r="B370" s="30" t="s">
        <v>1250</v>
      </c>
      <c r="C370" s="14">
        <v>2023</v>
      </c>
      <c r="D370" s="14" t="s">
        <v>8</v>
      </c>
      <c r="E370" s="89">
        <v>126</v>
      </c>
      <c r="F370" s="89">
        <v>15</v>
      </c>
      <c r="G370" s="222">
        <v>113.43938</v>
      </c>
    </row>
    <row r="371" spans="1:7" s="95" customFormat="1" ht="74.25" hidden="1" customHeight="1" outlineLevel="1" x14ac:dyDescent="0.25">
      <c r="A371" s="27"/>
      <c r="B371" s="30" t="s">
        <v>1251</v>
      </c>
      <c r="C371" s="14">
        <v>2023</v>
      </c>
      <c r="D371" s="14" t="s">
        <v>8</v>
      </c>
      <c r="E371" s="89">
        <v>35</v>
      </c>
      <c r="F371" s="89">
        <v>15</v>
      </c>
      <c r="G371" s="223">
        <v>180.06456</v>
      </c>
    </row>
    <row r="372" spans="1:7" s="95" customFormat="1" ht="73.5" hidden="1" customHeight="1" outlineLevel="1" x14ac:dyDescent="0.25">
      <c r="A372" s="27"/>
      <c r="B372" s="30" t="s">
        <v>1253</v>
      </c>
      <c r="C372" s="14">
        <v>2023</v>
      </c>
      <c r="D372" s="14" t="s">
        <v>8</v>
      </c>
      <c r="E372" s="89">
        <v>181</v>
      </c>
      <c r="F372" s="89">
        <v>15</v>
      </c>
      <c r="G372" s="224">
        <v>375.24918000000002</v>
      </c>
    </row>
    <row r="373" spans="1:7" s="95" customFormat="1" ht="60" hidden="1" outlineLevel="1" x14ac:dyDescent="0.25">
      <c r="A373" s="27"/>
      <c r="B373" s="30" t="s">
        <v>1252</v>
      </c>
      <c r="C373" s="14">
        <v>2023</v>
      </c>
      <c r="D373" s="14" t="s">
        <v>8</v>
      </c>
      <c r="E373" s="89">
        <v>79</v>
      </c>
      <c r="F373" s="89">
        <v>15</v>
      </c>
      <c r="G373" s="222">
        <v>195.70058</v>
      </c>
    </row>
    <row r="374" spans="1:7" s="95" customFormat="1" ht="45" hidden="1" outlineLevel="1" x14ac:dyDescent="0.25">
      <c r="A374" s="27"/>
      <c r="B374" s="30" t="s">
        <v>1254</v>
      </c>
      <c r="C374" s="14">
        <v>2023</v>
      </c>
      <c r="D374" s="14" t="s">
        <v>8</v>
      </c>
      <c r="E374" s="89">
        <v>245</v>
      </c>
      <c r="F374" s="89">
        <v>15</v>
      </c>
      <c r="G374" s="222">
        <v>264.80921000000001</v>
      </c>
    </row>
    <row r="375" spans="1:7" s="95" customFormat="1" ht="60" hidden="1" outlineLevel="1" x14ac:dyDescent="0.25">
      <c r="A375" s="27"/>
      <c r="B375" s="31" t="s">
        <v>1255</v>
      </c>
      <c r="C375" s="14">
        <v>2023</v>
      </c>
      <c r="D375" s="14" t="s">
        <v>8</v>
      </c>
      <c r="E375" s="89">
        <v>826</v>
      </c>
      <c r="F375" s="89">
        <v>1</v>
      </c>
      <c r="G375" s="222">
        <v>1466.3016600000001</v>
      </c>
    </row>
    <row r="376" spans="1:7" s="95" customFormat="1" ht="60" hidden="1" outlineLevel="1" x14ac:dyDescent="0.25">
      <c r="A376" s="27"/>
      <c r="B376" s="31" t="s">
        <v>1256</v>
      </c>
      <c r="C376" s="14">
        <v>2023</v>
      </c>
      <c r="D376" s="14" t="s">
        <v>8</v>
      </c>
      <c r="E376" s="89">
        <v>39</v>
      </c>
      <c r="F376" s="89">
        <v>15</v>
      </c>
      <c r="G376" s="222">
        <v>254.19064000000003</v>
      </c>
    </row>
    <row r="377" spans="1:7" s="95" customFormat="1" ht="45" hidden="1" outlineLevel="1" x14ac:dyDescent="0.25">
      <c r="A377" s="27"/>
      <c r="B377" s="31" t="s">
        <v>1257</v>
      </c>
      <c r="C377" s="14">
        <v>2023</v>
      </c>
      <c r="D377" s="14" t="s">
        <v>8</v>
      </c>
      <c r="E377" s="89">
        <v>46</v>
      </c>
      <c r="F377" s="89">
        <v>15</v>
      </c>
      <c r="G377" s="222">
        <v>201.66585000000001</v>
      </c>
    </row>
    <row r="378" spans="1:7" s="95" customFormat="1" ht="45" hidden="1" outlineLevel="1" x14ac:dyDescent="0.25">
      <c r="A378" s="27"/>
      <c r="B378" s="31" t="s">
        <v>1258</v>
      </c>
      <c r="C378" s="14">
        <v>2023</v>
      </c>
      <c r="D378" s="14" t="s">
        <v>8</v>
      </c>
      <c r="E378" s="89">
        <v>84</v>
      </c>
      <c r="F378" s="89">
        <v>15</v>
      </c>
      <c r="G378" s="222">
        <v>169.73247000000001</v>
      </c>
    </row>
    <row r="379" spans="1:7" s="95" customFormat="1" ht="45" hidden="1" outlineLevel="1" x14ac:dyDescent="0.25">
      <c r="A379" s="27"/>
      <c r="B379" s="31" t="s">
        <v>1259</v>
      </c>
      <c r="C379" s="14">
        <v>2023</v>
      </c>
      <c r="D379" s="14" t="s">
        <v>8</v>
      </c>
      <c r="E379" s="89">
        <v>79</v>
      </c>
      <c r="F379" s="89">
        <v>15</v>
      </c>
      <c r="G379" s="222">
        <v>281.59728999999999</v>
      </c>
    </row>
    <row r="380" spans="1:7" s="95" customFormat="1" ht="45" hidden="1" outlineLevel="1" x14ac:dyDescent="0.25">
      <c r="A380" s="27"/>
      <c r="B380" s="31" t="s">
        <v>1260</v>
      </c>
      <c r="C380" s="14">
        <v>2023</v>
      </c>
      <c r="D380" s="14" t="s">
        <v>8</v>
      </c>
      <c r="E380" s="89">
        <v>39</v>
      </c>
      <c r="F380" s="89">
        <v>15</v>
      </c>
      <c r="G380" s="222">
        <v>197.76369</v>
      </c>
    </row>
    <row r="381" spans="1:7" s="95" customFormat="1" ht="45" hidden="1" outlineLevel="1" x14ac:dyDescent="0.25">
      <c r="A381" s="27"/>
      <c r="B381" s="31" t="s">
        <v>1261</v>
      </c>
      <c r="C381" s="14">
        <v>2023</v>
      </c>
      <c r="D381" s="14" t="s">
        <v>8</v>
      </c>
      <c r="E381" s="89">
        <v>48</v>
      </c>
      <c r="F381" s="89">
        <v>15</v>
      </c>
      <c r="G381" s="222">
        <v>232.85163</v>
      </c>
    </row>
    <row r="382" spans="1:7" s="95" customFormat="1" ht="45" hidden="1" outlineLevel="1" x14ac:dyDescent="0.25">
      <c r="A382" s="27"/>
      <c r="B382" s="32" t="s">
        <v>1262</v>
      </c>
      <c r="C382" s="14">
        <v>2023</v>
      </c>
      <c r="D382" s="14" t="s">
        <v>8</v>
      </c>
      <c r="E382" s="89">
        <v>86</v>
      </c>
      <c r="F382" s="89">
        <v>15</v>
      </c>
      <c r="G382" s="225">
        <v>189.28102999999999</v>
      </c>
    </row>
    <row r="383" spans="1:7" s="95" customFormat="1" ht="45" hidden="1" outlineLevel="1" x14ac:dyDescent="0.25">
      <c r="A383" s="27"/>
      <c r="B383" s="32" t="s">
        <v>1263</v>
      </c>
      <c r="C383" s="14">
        <v>2023</v>
      </c>
      <c r="D383" s="14" t="s">
        <v>8</v>
      </c>
      <c r="E383" s="89">
        <v>60</v>
      </c>
      <c r="F383" s="89">
        <v>15</v>
      </c>
      <c r="G383" s="225">
        <v>187.11958000000001</v>
      </c>
    </row>
    <row r="384" spans="1:7" s="95" customFormat="1" ht="45" hidden="1" outlineLevel="1" x14ac:dyDescent="0.25">
      <c r="A384" s="27"/>
      <c r="B384" s="32" t="s">
        <v>1264</v>
      </c>
      <c r="C384" s="14">
        <v>2023</v>
      </c>
      <c r="D384" s="14" t="s">
        <v>8</v>
      </c>
      <c r="E384" s="89">
        <v>80</v>
      </c>
      <c r="F384" s="89">
        <v>15</v>
      </c>
      <c r="G384" s="225">
        <v>211.13994</v>
      </c>
    </row>
    <row r="385" spans="1:7" s="95" customFormat="1" ht="45" hidden="1" outlineLevel="1" x14ac:dyDescent="0.25">
      <c r="A385" s="27"/>
      <c r="B385" s="32" t="s">
        <v>1265</v>
      </c>
      <c r="C385" s="14">
        <v>2023</v>
      </c>
      <c r="D385" s="14" t="s">
        <v>8</v>
      </c>
      <c r="E385" s="89">
        <v>95</v>
      </c>
      <c r="F385" s="89">
        <v>15</v>
      </c>
      <c r="G385" s="222">
        <v>203.70958999999999</v>
      </c>
    </row>
    <row r="386" spans="1:7" s="95" customFormat="1" ht="45" hidden="1" outlineLevel="1" x14ac:dyDescent="0.25">
      <c r="A386" s="27"/>
      <c r="B386" s="32" t="s">
        <v>1266</v>
      </c>
      <c r="C386" s="14">
        <v>2023</v>
      </c>
      <c r="D386" s="14" t="s">
        <v>8</v>
      </c>
      <c r="E386" s="89">
        <v>55</v>
      </c>
      <c r="F386" s="89">
        <v>15</v>
      </c>
      <c r="G386" s="222">
        <v>185.06036</v>
      </c>
    </row>
    <row r="387" spans="1:7" s="95" customFormat="1" ht="60" hidden="1" outlineLevel="1" x14ac:dyDescent="0.25">
      <c r="A387" s="27"/>
      <c r="B387" s="32" t="s">
        <v>1267</v>
      </c>
      <c r="C387" s="14">
        <v>2023</v>
      </c>
      <c r="D387" s="14" t="s">
        <v>8</v>
      </c>
      <c r="E387" s="89">
        <v>70</v>
      </c>
      <c r="F387" s="89">
        <v>15</v>
      </c>
      <c r="G387" s="222">
        <v>187.83676999999997</v>
      </c>
    </row>
    <row r="388" spans="1:7" s="95" customFormat="1" ht="45" hidden="1" outlineLevel="1" x14ac:dyDescent="0.25">
      <c r="A388" s="27"/>
      <c r="B388" s="31" t="s">
        <v>1268</v>
      </c>
      <c r="C388" s="14">
        <v>2023</v>
      </c>
      <c r="D388" s="14" t="s">
        <v>8</v>
      </c>
      <c r="E388" s="89">
        <v>158</v>
      </c>
      <c r="F388" s="89">
        <v>12</v>
      </c>
      <c r="G388" s="222">
        <v>335.62968000000001</v>
      </c>
    </row>
    <row r="389" spans="1:7" s="95" customFormat="1" ht="60" hidden="1" outlineLevel="1" x14ac:dyDescent="0.25">
      <c r="A389" s="27"/>
      <c r="B389" s="162" t="s">
        <v>1269</v>
      </c>
      <c r="C389" s="14">
        <v>2023</v>
      </c>
      <c r="D389" s="14" t="s">
        <v>8</v>
      </c>
      <c r="E389" s="89">
        <v>99</v>
      </c>
      <c r="F389" s="89">
        <v>6</v>
      </c>
      <c r="G389" s="226">
        <v>371.06222000000002</v>
      </c>
    </row>
    <row r="390" spans="1:7" s="95" customFormat="1" ht="60" hidden="1" outlineLevel="1" x14ac:dyDescent="0.25">
      <c r="A390" s="27"/>
      <c r="B390" s="162" t="s">
        <v>1270</v>
      </c>
      <c r="C390" s="14">
        <v>2023</v>
      </c>
      <c r="D390" s="14" t="s">
        <v>8</v>
      </c>
      <c r="E390" s="89">
        <v>120</v>
      </c>
      <c r="F390" s="89">
        <v>15</v>
      </c>
      <c r="G390" s="222">
        <v>483.69522999999998</v>
      </c>
    </row>
    <row r="391" spans="1:7" s="95" customFormat="1" ht="45" hidden="1" outlineLevel="1" x14ac:dyDescent="0.25">
      <c r="A391" s="27"/>
      <c r="B391" s="162" t="s">
        <v>1271</v>
      </c>
      <c r="C391" s="14">
        <v>2023</v>
      </c>
      <c r="D391" s="14" t="s">
        <v>8</v>
      </c>
      <c r="E391" s="89">
        <v>120</v>
      </c>
      <c r="F391" s="89">
        <v>15</v>
      </c>
      <c r="G391" s="222">
        <v>415.21782999999999</v>
      </c>
    </row>
    <row r="392" spans="1:7" s="95" customFormat="1" ht="60" hidden="1" outlineLevel="1" x14ac:dyDescent="0.25">
      <c r="A392" s="27"/>
      <c r="B392" s="33" t="s">
        <v>1272</v>
      </c>
      <c r="C392" s="14">
        <v>2023</v>
      </c>
      <c r="D392" s="14" t="s">
        <v>8</v>
      </c>
      <c r="E392" s="89">
        <v>43</v>
      </c>
      <c r="F392" s="89">
        <v>6</v>
      </c>
      <c r="G392" s="222">
        <v>226.96628999999999</v>
      </c>
    </row>
    <row r="393" spans="1:7" s="95" customFormat="1" ht="45" hidden="1" outlineLevel="1" x14ac:dyDescent="0.25">
      <c r="A393" s="27"/>
      <c r="B393" s="31" t="s">
        <v>1273</v>
      </c>
      <c r="C393" s="14">
        <v>2023</v>
      </c>
      <c r="D393" s="14" t="s">
        <v>8</v>
      </c>
      <c r="E393" s="89">
        <v>154</v>
      </c>
      <c r="F393" s="89">
        <v>15</v>
      </c>
      <c r="G393" s="227">
        <v>284.47066999999998</v>
      </c>
    </row>
    <row r="394" spans="1:7" s="95" customFormat="1" ht="60" hidden="1" outlineLevel="1" x14ac:dyDescent="0.25">
      <c r="A394" s="27"/>
      <c r="B394" s="33" t="s">
        <v>1274</v>
      </c>
      <c r="C394" s="14">
        <v>2023</v>
      </c>
      <c r="D394" s="14" t="s">
        <v>8</v>
      </c>
      <c r="E394" s="89">
        <v>282</v>
      </c>
      <c r="F394" s="89">
        <v>15</v>
      </c>
      <c r="G394" s="227">
        <v>650.60625000000005</v>
      </c>
    </row>
    <row r="395" spans="1:7" s="95" customFormat="1" ht="45" hidden="1" outlineLevel="1" x14ac:dyDescent="0.25">
      <c r="A395" s="27"/>
      <c r="B395" s="33" t="s">
        <v>1275</v>
      </c>
      <c r="C395" s="14">
        <v>2023</v>
      </c>
      <c r="D395" s="14" t="s">
        <v>8</v>
      </c>
      <c r="E395" s="89">
        <v>42</v>
      </c>
      <c r="F395" s="89">
        <v>15</v>
      </c>
      <c r="G395" s="227">
        <v>198.85569999999998</v>
      </c>
    </row>
    <row r="396" spans="1:7" s="95" customFormat="1" ht="90" hidden="1" customHeight="1" outlineLevel="1" x14ac:dyDescent="0.25">
      <c r="A396" s="27"/>
      <c r="B396" s="33" t="s">
        <v>1276</v>
      </c>
      <c r="C396" s="14">
        <v>2023</v>
      </c>
      <c r="D396" s="14" t="s">
        <v>8</v>
      </c>
      <c r="E396" s="89">
        <v>86</v>
      </c>
      <c r="F396" s="89">
        <v>45</v>
      </c>
      <c r="G396" s="227">
        <v>402.18118000000004</v>
      </c>
    </row>
    <row r="397" spans="1:7" s="95" customFormat="1" ht="60" hidden="1" outlineLevel="1" x14ac:dyDescent="0.25">
      <c r="A397" s="27"/>
      <c r="B397" s="33" t="s">
        <v>1277</v>
      </c>
      <c r="C397" s="14">
        <v>2023</v>
      </c>
      <c r="D397" s="14" t="s">
        <v>8</v>
      </c>
      <c r="E397" s="89">
        <v>275</v>
      </c>
      <c r="F397" s="89">
        <v>45</v>
      </c>
      <c r="G397" s="227">
        <v>669.88833999999997</v>
      </c>
    </row>
    <row r="398" spans="1:7" s="95" customFormat="1" ht="45" hidden="1" outlineLevel="1" x14ac:dyDescent="0.25">
      <c r="A398" s="27"/>
      <c r="B398" s="31" t="s">
        <v>1278</v>
      </c>
      <c r="C398" s="14">
        <v>2023</v>
      </c>
      <c r="D398" s="14" t="s">
        <v>8</v>
      </c>
      <c r="E398" s="89">
        <v>52.5</v>
      </c>
      <c r="F398" s="89">
        <v>6</v>
      </c>
      <c r="G398" s="222">
        <v>404.12529000000001</v>
      </c>
    </row>
    <row r="399" spans="1:7" s="95" customFormat="1" ht="45" hidden="1" outlineLevel="1" x14ac:dyDescent="0.25">
      <c r="A399" s="27"/>
      <c r="B399" s="30" t="s">
        <v>1279</v>
      </c>
      <c r="C399" s="14">
        <v>2023</v>
      </c>
      <c r="D399" s="14" t="s">
        <v>8</v>
      </c>
      <c r="E399" s="89">
        <v>115</v>
      </c>
      <c r="F399" s="89">
        <v>20</v>
      </c>
      <c r="G399" s="223">
        <v>233.47515999999999</v>
      </c>
    </row>
    <row r="400" spans="1:7" s="95" customFormat="1" ht="45" hidden="1" outlineLevel="1" x14ac:dyDescent="0.25">
      <c r="A400" s="27"/>
      <c r="B400" s="30" t="s">
        <v>1280</v>
      </c>
      <c r="C400" s="14">
        <v>2023</v>
      </c>
      <c r="D400" s="14" t="s">
        <v>8</v>
      </c>
      <c r="E400" s="89">
        <v>40</v>
      </c>
      <c r="F400" s="89">
        <v>6</v>
      </c>
      <c r="G400" s="223">
        <v>160.95146</v>
      </c>
    </row>
    <row r="401" spans="1:7" s="95" customFormat="1" ht="75" hidden="1" outlineLevel="1" x14ac:dyDescent="0.25">
      <c r="A401" s="27"/>
      <c r="B401" s="31" t="s">
        <v>1281</v>
      </c>
      <c r="C401" s="14">
        <v>2023</v>
      </c>
      <c r="D401" s="14" t="s">
        <v>8</v>
      </c>
      <c r="E401" s="89">
        <v>10</v>
      </c>
      <c r="F401" s="89">
        <v>15</v>
      </c>
      <c r="G401" s="223">
        <v>40.150089999999999</v>
      </c>
    </row>
    <row r="402" spans="1:7" s="95" customFormat="1" ht="45" hidden="1" outlineLevel="1" x14ac:dyDescent="0.25">
      <c r="A402" s="27"/>
      <c r="B402" s="30" t="s">
        <v>1843</v>
      </c>
      <c r="C402" s="14">
        <v>2023</v>
      </c>
      <c r="D402" s="14" t="s">
        <v>8</v>
      </c>
      <c r="E402" s="89">
        <v>15</v>
      </c>
      <c r="F402" s="89">
        <v>12</v>
      </c>
      <c r="G402" s="223">
        <v>41.387830000000001</v>
      </c>
    </row>
    <row r="403" spans="1:7" s="95" customFormat="1" ht="45" hidden="1" outlineLevel="1" x14ac:dyDescent="0.25">
      <c r="A403" s="27"/>
      <c r="B403" s="30" t="s">
        <v>1282</v>
      </c>
      <c r="C403" s="14">
        <v>2023</v>
      </c>
      <c r="D403" s="14" t="s">
        <v>8</v>
      </c>
      <c r="E403" s="89">
        <v>377</v>
      </c>
      <c r="F403" s="89">
        <v>40</v>
      </c>
      <c r="G403" s="223">
        <v>561.80370000000005</v>
      </c>
    </row>
    <row r="404" spans="1:7" s="95" customFormat="1" ht="45" hidden="1" outlineLevel="1" x14ac:dyDescent="0.25">
      <c r="A404" s="27"/>
      <c r="B404" s="31" t="s">
        <v>1283</v>
      </c>
      <c r="C404" s="14">
        <v>2023</v>
      </c>
      <c r="D404" s="14" t="s">
        <v>8</v>
      </c>
      <c r="E404" s="89">
        <v>89</v>
      </c>
      <c r="F404" s="89">
        <v>15</v>
      </c>
      <c r="G404" s="223">
        <v>302.83469000000002</v>
      </c>
    </row>
    <row r="405" spans="1:7" s="95" customFormat="1" ht="45" hidden="1" outlineLevel="1" x14ac:dyDescent="0.25">
      <c r="A405" s="27"/>
      <c r="B405" s="31" t="s">
        <v>1284</v>
      </c>
      <c r="C405" s="14">
        <v>2023</v>
      </c>
      <c r="D405" s="14" t="s">
        <v>8</v>
      </c>
      <c r="E405" s="89">
        <v>56</v>
      </c>
      <c r="F405" s="89">
        <v>15</v>
      </c>
      <c r="G405" s="222">
        <v>246.50716</v>
      </c>
    </row>
    <row r="406" spans="1:7" s="95" customFormat="1" ht="60" hidden="1" outlineLevel="1" x14ac:dyDescent="0.25">
      <c r="A406" s="27"/>
      <c r="B406" s="31" t="s">
        <v>1285</v>
      </c>
      <c r="C406" s="14">
        <v>2023</v>
      </c>
      <c r="D406" s="14" t="s">
        <v>8</v>
      </c>
      <c r="E406" s="89">
        <v>100</v>
      </c>
      <c r="F406" s="89">
        <v>15</v>
      </c>
      <c r="G406" s="222">
        <v>284.04169999999999</v>
      </c>
    </row>
    <row r="407" spans="1:7" s="95" customFormat="1" ht="60" hidden="1" outlineLevel="1" x14ac:dyDescent="0.25">
      <c r="A407" s="27"/>
      <c r="B407" s="31" t="s">
        <v>1286</v>
      </c>
      <c r="C407" s="14">
        <v>2023</v>
      </c>
      <c r="D407" s="14" t="s">
        <v>8</v>
      </c>
      <c r="E407" s="89">
        <v>120</v>
      </c>
      <c r="F407" s="89">
        <v>3</v>
      </c>
      <c r="G407" s="222">
        <v>291.43231000000003</v>
      </c>
    </row>
    <row r="408" spans="1:7" s="95" customFormat="1" ht="45" hidden="1" outlineLevel="1" x14ac:dyDescent="0.25">
      <c r="A408" s="27"/>
      <c r="B408" s="31" t="s">
        <v>1287</v>
      </c>
      <c r="C408" s="14">
        <v>2023</v>
      </c>
      <c r="D408" s="14" t="s">
        <v>8</v>
      </c>
      <c r="E408" s="89">
        <v>38</v>
      </c>
      <c r="F408" s="89">
        <v>15</v>
      </c>
      <c r="G408" s="222">
        <v>183.0915</v>
      </c>
    </row>
    <row r="409" spans="1:7" s="95" customFormat="1" ht="45" hidden="1" outlineLevel="1" x14ac:dyDescent="0.25">
      <c r="A409" s="27"/>
      <c r="B409" s="31" t="s">
        <v>1288</v>
      </c>
      <c r="C409" s="14">
        <v>2023</v>
      </c>
      <c r="D409" s="14" t="s">
        <v>8</v>
      </c>
      <c r="E409" s="89">
        <v>25</v>
      </c>
      <c r="F409" s="89">
        <v>15</v>
      </c>
      <c r="G409" s="222">
        <v>188.31416000000002</v>
      </c>
    </row>
    <row r="410" spans="1:7" s="95" customFormat="1" ht="45" hidden="1" outlineLevel="1" x14ac:dyDescent="0.25">
      <c r="A410" s="27"/>
      <c r="B410" s="31" t="s">
        <v>1289</v>
      </c>
      <c r="C410" s="14">
        <v>2023</v>
      </c>
      <c r="D410" s="14" t="s">
        <v>8</v>
      </c>
      <c r="E410" s="89">
        <v>90</v>
      </c>
      <c r="F410" s="89">
        <v>15</v>
      </c>
      <c r="G410" s="222">
        <v>311.11207999999999</v>
      </c>
    </row>
    <row r="411" spans="1:7" s="95" customFormat="1" ht="60" hidden="1" outlineLevel="1" x14ac:dyDescent="0.25">
      <c r="A411" s="27"/>
      <c r="B411" s="31" t="s">
        <v>1290</v>
      </c>
      <c r="C411" s="14">
        <v>2023</v>
      </c>
      <c r="D411" s="14" t="s">
        <v>8</v>
      </c>
      <c r="E411" s="89">
        <v>85</v>
      </c>
      <c r="F411" s="89">
        <v>15</v>
      </c>
      <c r="G411" s="222">
        <v>231.33717000000001</v>
      </c>
    </row>
    <row r="412" spans="1:7" s="95" customFormat="1" ht="45" hidden="1" outlineLevel="1" x14ac:dyDescent="0.25">
      <c r="A412" s="27"/>
      <c r="B412" s="31" t="s">
        <v>1291</v>
      </c>
      <c r="C412" s="14">
        <v>2023</v>
      </c>
      <c r="D412" s="14" t="s">
        <v>8</v>
      </c>
      <c r="E412" s="89">
        <v>55</v>
      </c>
      <c r="F412" s="89">
        <v>15</v>
      </c>
      <c r="G412" s="222">
        <v>231.09913</v>
      </c>
    </row>
    <row r="413" spans="1:7" s="95" customFormat="1" ht="45" hidden="1" outlineLevel="1" x14ac:dyDescent="0.25">
      <c r="A413" s="27"/>
      <c r="B413" s="31" t="s">
        <v>1292</v>
      </c>
      <c r="C413" s="14">
        <v>2023</v>
      </c>
      <c r="D413" s="14" t="s">
        <v>8</v>
      </c>
      <c r="E413" s="89">
        <v>173</v>
      </c>
      <c r="F413" s="89">
        <v>15</v>
      </c>
      <c r="G413" s="228">
        <v>399.97988000000004</v>
      </c>
    </row>
    <row r="414" spans="1:7" s="95" customFormat="1" ht="45" hidden="1" outlineLevel="1" x14ac:dyDescent="0.25">
      <c r="A414" s="27"/>
      <c r="B414" s="31" t="s">
        <v>1293</v>
      </c>
      <c r="C414" s="14">
        <v>2023</v>
      </c>
      <c r="D414" s="14" t="s">
        <v>8</v>
      </c>
      <c r="E414" s="89">
        <v>103</v>
      </c>
      <c r="F414" s="89">
        <v>15</v>
      </c>
      <c r="G414" s="222">
        <v>445.39410000000004</v>
      </c>
    </row>
    <row r="415" spans="1:7" s="95" customFormat="1" ht="45" hidden="1" outlineLevel="1" x14ac:dyDescent="0.25">
      <c r="A415" s="27"/>
      <c r="B415" s="31" t="s">
        <v>1294</v>
      </c>
      <c r="C415" s="14">
        <v>2023</v>
      </c>
      <c r="D415" s="14" t="s">
        <v>8</v>
      </c>
      <c r="E415" s="89">
        <v>101</v>
      </c>
      <c r="F415" s="89">
        <v>15</v>
      </c>
      <c r="G415" s="222">
        <v>450.08749</v>
      </c>
    </row>
    <row r="416" spans="1:7" s="95" customFormat="1" ht="60" hidden="1" outlineLevel="1" x14ac:dyDescent="0.25">
      <c r="A416" s="27"/>
      <c r="B416" s="30" t="s">
        <v>1295</v>
      </c>
      <c r="C416" s="14">
        <v>2023</v>
      </c>
      <c r="D416" s="14" t="s">
        <v>8</v>
      </c>
      <c r="E416" s="89">
        <v>47</v>
      </c>
      <c r="F416" s="89">
        <v>30</v>
      </c>
      <c r="G416" s="222">
        <v>102.25368</v>
      </c>
    </row>
    <row r="417" spans="1:7" s="95" customFormat="1" ht="45" hidden="1" outlineLevel="1" x14ac:dyDescent="0.25">
      <c r="A417" s="27"/>
      <c r="B417" s="30" t="s">
        <v>1296</v>
      </c>
      <c r="C417" s="14">
        <v>2023</v>
      </c>
      <c r="D417" s="14" t="s">
        <v>8</v>
      </c>
      <c r="E417" s="89">
        <v>66</v>
      </c>
      <c r="F417" s="89">
        <v>25</v>
      </c>
      <c r="G417" s="222">
        <v>180.12653</v>
      </c>
    </row>
    <row r="418" spans="1:7" s="95" customFormat="1" ht="45" hidden="1" outlineLevel="1" x14ac:dyDescent="0.25">
      <c r="A418" s="27"/>
      <c r="B418" s="33" t="s">
        <v>1297</v>
      </c>
      <c r="C418" s="14">
        <v>2023</v>
      </c>
      <c r="D418" s="14" t="s">
        <v>8</v>
      </c>
      <c r="E418" s="89">
        <v>89</v>
      </c>
      <c r="F418" s="89">
        <v>15</v>
      </c>
      <c r="G418" s="222">
        <v>271.74484000000001</v>
      </c>
    </row>
    <row r="419" spans="1:7" s="95" customFormat="1" ht="45" hidden="1" outlineLevel="1" x14ac:dyDescent="0.25">
      <c r="A419" s="27"/>
      <c r="B419" s="33" t="s">
        <v>1298</v>
      </c>
      <c r="C419" s="14">
        <v>2023</v>
      </c>
      <c r="D419" s="14" t="s">
        <v>8</v>
      </c>
      <c r="E419" s="89">
        <v>72</v>
      </c>
      <c r="F419" s="89">
        <v>15</v>
      </c>
      <c r="G419" s="222">
        <v>283.83054000000004</v>
      </c>
    </row>
    <row r="420" spans="1:7" s="95" customFormat="1" ht="45" hidden="1" outlineLevel="1" x14ac:dyDescent="0.25">
      <c r="A420" s="27"/>
      <c r="B420" s="34" t="s">
        <v>1299</v>
      </c>
      <c r="C420" s="14">
        <v>2023</v>
      </c>
      <c r="D420" s="14" t="s">
        <v>8</v>
      </c>
      <c r="E420" s="89">
        <v>56</v>
      </c>
      <c r="F420" s="89">
        <v>15</v>
      </c>
      <c r="G420" s="226">
        <v>307.18549999999999</v>
      </c>
    </row>
    <row r="421" spans="1:7" s="95" customFormat="1" ht="45" hidden="1" outlineLevel="1" x14ac:dyDescent="0.25">
      <c r="A421" s="27"/>
      <c r="B421" s="34" t="s">
        <v>1300</v>
      </c>
      <c r="C421" s="14">
        <v>2023</v>
      </c>
      <c r="D421" s="14" t="s">
        <v>8</v>
      </c>
      <c r="E421" s="89">
        <v>74</v>
      </c>
      <c r="F421" s="89">
        <v>15</v>
      </c>
      <c r="G421" s="226">
        <v>291.45377999999999</v>
      </c>
    </row>
    <row r="422" spans="1:7" s="95" customFormat="1" ht="45" hidden="1" outlineLevel="1" x14ac:dyDescent="0.25">
      <c r="A422" s="27"/>
      <c r="B422" s="35" t="s">
        <v>1301</v>
      </c>
      <c r="C422" s="14">
        <v>2023</v>
      </c>
      <c r="D422" s="14" t="s">
        <v>8</v>
      </c>
      <c r="E422" s="89">
        <v>25</v>
      </c>
      <c r="F422" s="89">
        <v>15</v>
      </c>
      <c r="G422" s="226">
        <v>220.17301</v>
      </c>
    </row>
    <row r="423" spans="1:7" s="95" customFormat="1" ht="45" hidden="1" outlineLevel="1" x14ac:dyDescent="0.25">
      <c r="A423" s="27"/>
      <c r="B423" s="34" t="s">
        <v>1302</v>
      </c>
      <c r="C423" s="14">
        <v>2023</v>
      </c>
      <c r="D423" s="14" t="s">
        <v>8</v>
      </c>
      <c r="E423" s="89">
        <v>73</v>
      </c>
      <c r="F423" s="89">
        <v>15</v>
      </c>
      <c r="G423" s="226">
        <v>361.71744000000001</v>
      </c>
    </row>
    <row r="424" spans="1:7" s="95" customFormat="1" ht="45" hidden="1" outlineLevel="1" x14ac:dyDescent="0.25">
      <c r="A424" s="27"/>
      <c r="B424" s="30" t="s">
        <v>1303</v>
      </c>
      <c r="C424" s="14">
        <v>2023</v>
      </c>
      <c r="D424" s="14" t="s">
        <v>8</v>
      </c>
      <c r="E424" s="89">
        <v>32</v>
      </c>
      <c r="F424" s="89">
        <v>15</v>
      </c>
      <c r="G424" s="222">
        <v>83.10526999999999</v>
      </c>
    </row>
    <row r="425" spans="1:7" s="95" customFormat="1" ht="45" hidden="1" outlineLevel="1" x14ac:dyDescent="0.25">
      <c r="A425" s="27"/>
      <c r="B425" s="30" t="s">
        <v>1304</v>
      </c>
      <c r="C425" s="14">
        <v>2023</v>
      </c>
      <c r="D425" s="14" t="s">
        <v>8</v>
      </c>
      <c r="E425" s="89">
        <v>144</v>
      </c>
      <c r="F425" s="89">
        <v>15</v>
      </c>
      <c r="G425" s="222">
        <v>375.66734000000002</v>
      </c>
    </row>
    <row r="426" spans="1:7" s="95" customFormat="1" ht="45" hidden="1" outlineLevel="1" x14ac:dyDescent="0.25">
      <c r="A426" s="27"/>
      <c r="B426" s="34" t="s">
        <v>1305</v>
      </c>
      <c r="C426" s="14">
        <v>2023</v>
      </c>
      <c r="D426" s="14" t="s">
        <v>8</v>
      </c>
      <c r="E426" s="89">
        <v>44</v>
      </c>
      <c r="F426" s="89">
        <v>15</v>
      </c>
      <c r="G426" s="223">
        <v>284.30194</v>
      </c>
    </row>
    <row r="427" spans="1:7" s="95" customFormat="1" ht="45" hidden="1" outlineLevel="1" x14ac:dyDescent="0.25">
      <c r="A427" s="27"/>
      <c r="B427" s="34" t="s">
        <v>1306</v>
      </c>
      <c r="C427" s="14">
        <v>2023</v>
      </c>
      <c r="D427" s="14" t="s">
        <v>8</v>
      </c>
      <c r="E427" s="89">
        <v>58</v>
      </c>
      <c r="F427" s="89">
        <v>6</v>
      </c>
      <c r="G427" s="222">
        <v>251.65354000000002</v>
      </c>
    </row>
    <row r="428" spans="1:7" s="95" customFormat="1" ht="45" hidden="1" outlineLevel="1" x14ac:dyDescent="0.25">
      <c r="A428" s="27"/>
      <c r="B428" s="34" t="s">
        <v>1307</v>
      </c>
      <c r="C428" s="14">
        <v>2023</v>
      </c>
      <c r="D428" s="14" t="s">
        <v>8</v>
      </c>
      <c r="E428" s="89">
        <v>41</v>
      </c>
      <c r="F428" s="89">
        <v>15</v>
      </c>
      <c r="G428" s="223">
        <v>280.08593999999999</v>
      </c>
    </row>
    <row r="429" spans="1:7" s="95" customFormat="1" ht="60" hidden="1" outlineLevel="1" x14ac:dyDescent="0.25">
      <c r="A429" s="27"/>
      <c r="B429" s="34" t="s">
        <v>1308</v>
      </c>
      <c r="C429" s="14">
        <v>2023</v>
      </c>
      <c r="D429" s="14" t="s">
        <v>8</v>
      </c>
      <c r="E429" s="89">
        <v>25</v>
      </c>
      <c r="F429" s="89">
        <v>7</v>
      </c>
      <c r="G429" s="223">
        <v>206.11968999999999</v>
      </c>
    </row>
    <row r="430" spans="1:7" s="95" customFormat="1" ht="45" hidden="1" outlineLevel="1" x14ac:dyDescent="0.25">
      <c r="A430" s="27"/>
      <c r="B430" s="34" t="s">
        <v>1309</v>
      </c>
      <c r="C430" s="14">
        <v>2023</v>
      </c>
      <c r="D430" s="14" t="s">
        <v>8</v>
      </c>
      <c r="E430" s="89">
        <v>349</v>
      </c>
      <c r="F430" s="89">
        <v>50</v>
      </c>
      <c r="G430" s="222">
        <v>510.38357999999994</v>
      </c>
    </row>
    <row r="431" spans="1:7" s="95" customFormat="1" ht="60" hidden="1" outlineLevel="1" x14ac:dyDescent="0.25">
      <c r="A431" s="27"/>
      <c r="B431" s="34" t="s">
        <v>1310</v>
      </c>
      <c r="C431" s="14">
        <v>2023</v>
      </c>
      <c r="D431" s="14" t="s">
        <v>8</v>
      </c>
      <c r="E431" s="89">
        <v>58</v>
      </c>
      <c r="F431" s="89">
        <v>3</v>
      </c>
      <c r="G431" s="225">
        <v>251.77809999999999</v>
      </c>
    </row>
    <row r="432" spans="1:7" s="95" customFormat="1" ht="45" hidden="1" outlineLevel="1" x14ac:dyDescent="0.25">
      <c r="A432" s="27"/>
      <c r="B432" s="34" t="s">
        <v>1311</v>
      </c>
      <c r="C432" s="14">
        <v>2023</v>
      </c>
      <c r="D432" s="14" t="s">
        <v>8</v>
      </c>
      <c r="E432" s="89">
        <v>70</v>
      </c>
      <c r="F432" s="89">
        <v>15</v>
      </c>
      <c r="G432" s="225">
        <v>307.36921999999998</v>
      </c>
    </row>
    <row r="433" spans="1:7" s="95" customFormat="1" ht="45" hidden="1" outlineLevel="1" x14ac:dyDescent="0.25">
      <c r="A433" s="27"/>
      <c r="B433" s="30" t="s">
        <v>1312</v>
      </c>
      <c r="C433" s="14">
        <v>2023</v>
      </c>
      <c r="D433" s="14" t="s">
        <v>8</v>
      </c>
      <c r="E433" s="89">
        <v>261</v>
      </c>
      <c r="F433" s="89">
        <v>6</v>
      </c>
      <c r="G433" s="224">
        <v>302.43388999999996</v>
      </c>
    </row>
    <row r="434" spans="1:7" s="95" customFormat="1" ht="45" hidden="1" outlineLevel="1" x14ac:dyDescent="0.25">
      <c r="A434" s="27"/>
      <c r="B434" s="30" t="s">
        <v>1313</v>
      </c>
      <c r="C434" s="14">
        <v>2023</v>
      </c>
      <c r="D434" s="14" t="s">
        <v>8</v>
      </c>
      <c r="E434" s="89">
        <v>21</v>
      </c>
      <c r="F434" s="89">
        <v>12</v>
      </c>
      <c r="G434" s="224">
        <v>139.56195</v>
      </c>
    </row>
    <row r="435" spans="1:7" s="95" customFormat="1" ht="45" hidden="1" outlineLevel="1" x14ac:dyDescent="0.25">
      <c r="A435" s="27"/>
      <c r="B435" s="30" t="s">
        <v>1314</v>
      </c>
      <c r="C435" s="14">
        <v>2023</v>
      </c>
      <c r="D435" s="14" t="s">
        <v>8</v>
      </c>
      <c r="E435" s="89">
        <v>77</v>
      </c>
      <c r="F435" s="89">
        <v>15</v>
      </c>
      <c r="G435" s="222">
        <v>286.55186999999995</v>
      </c>
    </row>
    <row r="436" spans="1:7" s="95" customFormat="1" ht="45" hidden="1" outlineLevel="1" x14ac:dyDescent="0.25">
      <c r="A436" s="27"/>
      <c r="B436" s="31" t="s">
        <v>1315</v>
      </c>
      <c r="C436" s="14">
        <v>2023</v>
      </c>
      <c r="D436" s="14" t="s">
        <v>8</v>
      </c>
      <c r="E436" s="89">
        <v>160</v>
      </c>
      <c r="F436" s="89">
        <v>15</v>
      </c>
      <c r="G436" s="222">
        <v>643.70331999999996</v>
      </c>
    </row>
    <row r="437" spans="1:7" s="95" customFormat="1" ht="45" hidden="1" outlineLevel="1" x14ac:dyDescent="0.25">
      <c r="A437" s="27"/>
      <c r="B437" s="36" t="s">
        <v>1316</v>
      </c>
      <c r="C437" s="14">
        <v>2023</v>
      </c>
      <c r="D437" s="14" t="s">
        <v>8</v>
      </c>
      <c r="E437" s="89">
        <v>143</v>
      </c>
      <c r="F437" s="89">
        <v>15</v>
      </c>
      <c r="G437" s="229">
        <v>462.46424999999999</v>
      </c>
    </row>
    <row r="438" spans="1:7" s="95" customFormat="1" ht="45" hidden="1" outlineLevel="1" x14ac:dyDescent="0.25">
      <c r="A438" s="27"/>
      <c r="B438" s="36" t="s">
        <v>1317</v>
      </c>
      <c r="C438" s="14">
        <v>2023</v>
      </c>
      <c r="D438" s="14" t="s">
        <v>8</v>
      </c>
      <c r="E438" s="89">
        <v>306</v>
      </c>
      <c r="F438" s="89">
        <v>15</v>
      </c>
      <c r="G438" s="222">
        <v>644.63159000000007</v>
      </c>
    </row>
    <row r="439" spans="1:7" s="95" customFormat="1" ht="45" hidden="1" outlineLevel="1" x14ac:dyDescent="0.25">
      <c r="A439" s="27"/>
      <c r="B439" s="36" t="s">
        <v>1318</v>
      </c>
      <c r="C439" s="14">
        <v>2023</v>
      </c>
      <c r="D439" s="14" t="s">
        <v>8</v>
      </c>
      <c r="E439" s="89">
        <v>120</v>
      </c>
      <c r="F439" s="89">
        <v>45</v>
      </c>
      <c r="G439" s="229">
        <v>412.65741000000003</v>
      </c>
    </row>
    <row r="440" spans="1:7" s="95" customFormat="1" ht="30" hidden="1" outlineLevel="1" x14ac:dyDescent="0.25">
      <c r="A440" s="27"/>
      <c r="B440" s="36" t="s">
        <v>1319</v>
      </c>
      <c r="C440" s="14">
        <v>2023</v>
      </c>
      <c r="D440" s="14" t="s">
        <v>8</v>
      </c>
      <c r="E440" s="89">
        <v>61</v>
      </c>
      <c r="F440" s="89">
        <v>70</v>
      </c>
      <c r="G440" s="222">
        <v>293.72205000000002</v>
      </c>
    </row>
    <row r="441" spans="1:7" s="95" customFormat="1" ht="45" hidden="1" outlineLevel="1" x14ac:dyDescent="0.25">
      <c r="A441" s="27"/>
      <c r="B441" s="36" t="s">
        <v>1320</v>
      </c>
      <c r="C441" s="14">
        <v>2023</v>
      </c>
      <c r="D441" s="14" t="s">
        <v>8</v>
      </c>
      <c r="E441" s="89">
        <v>49</v>
      </c>
      <c r="F441" s="89">
        <v>15</v>
      </c>
      <c r="G441" s="222">
        <v>306.42515000000003</v>
      </c>
    </row>
    <row r="442" spans="1:7" s="95" customFormat="1" ht="45" hidden="1" outlineLevel="1" x14ac:dyDescent="0.25">
      <c r="A442" s="27"/>
      <c r="B442" s="162" t="s">
        <v>1321</v>
      </c>
      <c r="C442" s="14">
        <v>2023</v>
      </c>
      <c r="D442" s="14" t="s">
        <v>8</v>
      </c>
      <c r="E442" s="89">
        <v>77</v>
      </c>
      <c r="F442" s="89">
        <v>15</v>
      </c>
      <c r="G442" s="222">
        <v>269.62031999999994</v>
      </c>
    </row>
    <row r="443" spans="1:7" s="95" customFormat="1" ht="45" hidden="1" outlineLevel="1" x14ac:dyDescent="0.25">
      <c r="A443" s="27"/>
      <c r="B443" s="33" t="s">
        <v>1322</v>
      </c>
      <c r="C443" s="14">
        <v>2023</v>
      </c>
      <c r="D443" s="14" t="s">
        <v>8</v>
      </c>
      <c r="E443" s="89">
        <v>129</v>
      </c>
      <c r="F443" s="89">
        <v>15</v>
      </c>
      <c r="G443" s="228">
        <v>350.11399</v>
      </c>
    </row>
    <row r="444" spans="1:7" s="95" customFormat="1" ht="60" hidden="1" outlineLevel="1" x14ac:dyDescent="0.25">
      <c r="A444" s="27"/>
      <c r="B444" s="33" t="s">
        <v>1844</v>
      </c>
      <c r="C444" s="14">
        <v>2023</v>
      </c>
      <c r="D444" s="14" t="s">
        <v>8</v>
      </c>
      <c r="E444" s="89">
        <v>38</v>
      </c>
      <c r="F444" s="89">
        <v>20</v>
      </c>
      <c r="G444" s="222">
        <v>126.23398099999999</v>
      </c>
    </row>
    <row r="445" spans="1:7" s="95" customFormat="1" ht="60" hidden="1" outlineLevel="1" x14ac:dyDescent="0.25">
      <c r="A445" s="27"/>
      <c r="B445" s="162" t="s">
        <v>1323</v>
      </c>
      <c r="C445" s="14">
        <v>2023</v>
      </c>
      <c r="D445" s="14" t="s">
        <v>8</v>
      </c>
      <c r="E445" s="89">
        <v>68</v>
      </c>
      <c r="F445" s="89">
        <v>15</v>
      </c>
      <c r="G445" s="227">
        <v>223.7073</v>
      </c>
    </row>
    <row r="446" spans="1:7" s="95" customFormat="1" ht="45" hidden="1" outlineLevel="1" x14ac:dyDescent="0.25">
      <c r="A446" s="27"/>
      <c r="B446" s="33" t="s">
        <v>1324</v>
      </c>
      <c r="C446" s="14">
        <v>2023</v>
      </c>
      <c r="D446" s="14" t="s">
        <v>8</v>
      </c>
      <c r="E446" s="89">
        <v>69</v>
      </c>
      <c r="F446" s="89">
        <v>15</v>
      </c>
      <c r="G446" s="227">
        <v>31.722029999999997</v>
      </c>
    </row>
    <row r="447" spans="1:7" s="95" customFormat="1" ht="45" hidden="1" outlineLevel="1" x14ac:dyDescent="0.25">
      <c r="A447" s="27"/>
      <c r="B447" s="33" t="s">
        <v>1325</v>
      </c>
      <c r="C447" s="14">
        <v>2023</v>
      </c>
      <c r="D447" s="14" t="s">
        <v>8</v>
      </c>
      <c r="E447" s="89">
        <v>149</v>
      </c>
      <c r="F447" s="89">
        <v>12</v>
      </c>
      <c r="G447" s="222">
        <v>532.65544999999997</v>
      </c>
    </row>
    <row r="448" spans="1:7" s="95" customFormat="1" ht="45" hidden="1" outlineLevel="1" x14ac:dyDescent="0.25">
      <c r="A448" s="27"/>
      <c r="B448" s="33" t="s">
        <v>1326</v>
      </c>
      <c r="C448" s="14">
        <v>2023</v>
      </c>
      <c r="D448" s="14" t="s">
        <v>8</v>
      </c>
      <c r="E448" s="89">
        <v>41</v>
      </c>
      <c r="F448" s="89">
        <v>10</v>
      </c>
      <c r="G448" s="222">
        <v>299.83161999999999</v>
      </c>
    </row>
    <row r="449" spans="1:7" s="95" customFormat="1" ht="45" hidden="1" outlineLevel="1" x14ac:dyDescent="0.25">
      <c r="A449" s="27"/>
      <c r="B449" s="33" t="s">
        <v>1327</v>
      </c>
      <c r="C449" s="14">
        <v>2023</v>
      </c>
      <c r="D449" s="14" t="s">
        <v>8</v>
      </c>
      <c r="E449" s="89">
        <v>44</v>
      </c>
      <c r="F449" s="89">
        <v>15</v>
      </c>
      <c r="G449" s="230">
        <v>313.09264999999999</v>
      </c>
    </row>
    <row r="450" spans="1:7" s="95" customFormat="1" ht="45" hidden="1" outlineLevel="1" x14ac:dyDescent="0.25">
      <c r="A450" s="27"/>
      <c r="B450" s="33" t="s">
        <v>1328</v>
      </c>
      <c r="C450" s="14">
        <v>2023</v>
      </c>
      <c r="D450" s="14" t="s">
        <v>8</v>
      </c>
      <c r="E450" s="89">
        <v>237</v>
      </c>
      <c r="F450" s="89">
        <v>15</v>
      </c>
      <c r="G450" s="227">
        <v>698.09596999999997</v>
      </c>
    </row>
    <row r="451" spans="1:7" s="95" customFormat="1" ht="45" hidden="1" outlineLevel="1" x14ac:dyDescent="0.25">
      <c r="A451" s="27"/>
      <c r="B451" s="37" t="s">
        <v>1329</v>
      </c>
      <c r="C451" s="14">
        <v>2023</v>
      </c>
      <c r="D451" s="14" t="s">
        <v>8</v>
      </c>
      <c r="E451" s="89">
        <v>149</v>
      </c>
      <c r="F451" s="89">
        <v>14</v>
      </c>
      <c r="G451" s="227">
        <v>521.95694000000003</v>
      </c>
    </row>
    <row r="452" spans="1:7" s="95" customFormat="1" ht="45" hidden="1" outlineLevel="1" x14ac:dyDescent="0.25">
      <c r="A452" s="27"/>
      <c r="B452" s="33" t="s">
        <v>1330</v>
      </c>
      <c r="C452" s="14">
        <v>2023</v>
      </c>
      <c r="D452" s="14" t="s">
        <v>8</v>
      </c>
      <c r="E452" s="89">
        <v>117</v>
      </c>
      <c r="F452" s="89">
        <v>12</v>
      </c>
      <c r="G452" s="227">
        <v>503.50099999999998</v>
      </c>
    </row>
    <row r="453" spans="1:7" s="95" customFormat="1" ht="60" hidden="1" outlineLevel="1" x14ac:dyDescent="0.25">
      <c r="A453" s="27"/>
      <c r="B453" s="33" t="s">
        <v>1331</v>
      </c>
      <c r="C453" s="14">
        <v>2023</v>
      </c>
      <c r="D453" s="14" t="s">
        <v>8</v>
      </c>
      <c r="E453" s="89">
        <v>16</v>
      </c>
      <c r="F453" s="89">
        <v>15</v>
      </c>
      <c r="G453" s="231">
        <v>62.497430000000001</v>
      </c>
    </row>
    <row r="454" spans="1:7" s="95" customFormat="1" ht="45" hidden="1" outlineLevel="1" x14ac:dyDescent="0.25">
      <c r="A454" s="27"/>
      <c r="B454" s="33" t="s">
        <v>1332</v>
      </c>
      <c r="C454" s="14">
        <v>2023</v>
      </c>
      <c r="D454" s="14" t="s">
        <v>8</v>
      </c>
      <c r="E454" s="89">
        <v>50</v>
      </c>
      <c r="F454" s="89">
        <v>2</v>
      </c>
      <c r="G454" s="227">
        <v>253.88687999999999</v>
      </c>
    </row>
    <row r="455" spans="1:7" s="95" customFormat="1" ht="45" hidden="1" outlineLevel="1" x14ac:dyDescent="0.25">
      <c r="A455" s="27"/>
      <c r="B455" s="33" t="s">
        <v>1333</v>
      </c>
      <c r="C455" s="14">
        <v>2023</v>
      </c>
      <c r="D455" s="14" t="s">
        <v>8</v>
      </c>
      <c r="E455" s="89">
        <v>60</v>
      </c>
      <c r="F455" s="89">
        <v>15</v>
      </c>
      <c r="G455" s="227">
        <v>97.929470000000009</v>
      </c>
    </row>
    <row r="456" spans="1:7" s="95" customFormat="1" ht="45" hidden="1" outlineLevel="1" x14ac:dyDescent="0.25">
      <c r="A456" s="27"/>
      <c r="B456" s="33" t="s">
        <v>1334</v>
      </c>
      <c r="C456" s="14">
        <v>2023</v>
      </c>
      <c r="D456" s="14" t="s">
        <v>8</v>
      </c>
      <c r="E456" s="89">
        <v>59</v>
      </c>
      <c r="F456" s="89">
        <v>15</v>
      </c>
      <c r="G456" s="222">
        <v>119.58104999999999</v>
      </c>
    </row>
    <row r="457" spans="1:7" s="95" customFormat="1" ht="45" hidden="1" outlineLevel="1" x14ac:dyDescent="0.25">
      <c r="A457" s="27"/>
      <c r="B457" s="31" t="s">
        <v>1335</v>
      </c>
      <c r="C457" s="14">
        <v>2023</v>
      </c>
      <c r="D457" s="14" t="s">
        <v>8</v>
      </c>
      <c r="E457" s="89">
        <v>10</v>
      </c>
      <c r="F457" s="89">
        <v>3</v>
      </c>
      <c r="G457" s="231">
        <v>68.734030000000004</v>
      </c>
    </row>
    <row r="458" spans="1:7" s="95" customFormat="1" ht="45" hidden="1" outlineLevel="1" x14ac:dyDescent="0.25">
      <c r="A458" s="27"/>
      <c r="B458" s="33" t="s">
        <v>1845</v>
      </c>
      <c r="C458" s="14">
        <v>2023</v>
      </c>
      <c r="D458" s="14" t="s">
        <v>8</v>
      </c>
      <c r="E458" s="89">
        <v>10</v>
      </c>
      <c r="F458" s="89">
        <v>5</v>
      </c>
      <c r="G458" s="222">
        <v>51.217110000000005</v>
      </c>
    </row>
    <row r="459" spans="1:7" s="95" customFormat="1" ht="45" hidden="1" outlineLevel="1" x14ac:dyDescent="0.25">
      <c r="A459" s="27"/>
      <c r="B459" s="33" t="s">
        <v>1336</v>
      </c>
      <c r="C459" s="14">
        <v>2023</v>
      </c>
      <c r="D459" s="14" t="s">
        <v>8</v>
      </c>
      <c r="E459" s="89">
        <v>62</v>
      </c>
      <c r="F459" s="89">
        <v>15</v>
      </c>
      <c r="G459" s="227">
        <v>152.29482999999999</v>
      </c>
    </row>
    <row r="460" spans="1:7" s="95" customFormat="1" ht="45" hidden="1" outlineLevel="1" x14ac:dyDescent="0.25">
      <c r="A460" s="27"/>
      <c r="B460" s="71" t="s">
        <v>1337</v>
      </c>
      <c r="C460" s="14">
        <v>2023</v>
      </c>
      <c r="D460" s="14" t="s">
        <v>8</v>
      </c>
      <c r="E460" s="89">
        <v>96</v>
      </c>
      <c r="F460" s="89">
        <v>15</v>
      </c>
      <c r="G460" s="227">
        <v>128.29128</v>
      </c>
    </row>
    <row r="461" spans="1:7" s="95" customFormat="1" ht="45" hidden="1" outlineLevel="1" x14ac:dyDescent="0.25">
      <c r="A461" s="27"/>
      <c r="B461" s="162" t="s">
        <v>1338</v>
      </c>
      <c r="C461" s="14">
        <v>2023</v>
      </c>
      <c r="D461" s="14" t="s">
        <v>8</v>
      </c>
      <c r="E461" s="89">
        <v>228</v>
      </c>
      <c r="F461" s="89">
        <v>12</v>
      </c>
      <c r="G461" s="227">
        <v>437.88139999999999</v>
      </c>
    </row>
    <row r="462" spans="1:7" s="95" customFormat="1" ht="45" hidden="1" outlineLevel="1" x14ac:dyDescent="0.25">
      <c r="A462" s="27"/>
      <c r="B462" s="162" t="s">
        <v>1339</v>
      </c>
      <c r="C462" s="14">
        <v>2023</v>
      </c>
      <c r="D462" s="14" t="s">
        <v>8</v>
      </c>
      <c r="E462" s="89">
        <v>36</v>
      </c>
      <c r="F462" s="89">
        <v>15</v>
      </c>
      <c r="G462" s="227">
        <v>29.664919999999999</v>
      </c>
    </row>
    <row r="463" spans="1:7" s="95" customFormat="1" ht="45" hidden="1" outlineLevel="1" x14ac:dyDescent="0.25">
      <c r="A463" s="27"/>
      <c r="B463" s="162" t="s">
        <v>1340</v>
      </c>
      <c r="C463" s="14">
        <v>2023</v>
      </c>
      <c r="D463" s="14" t="s">
        <v>8</v>
      </c>
      <c r="E463" s="89">
        <v>43</v>
      </c>
      <c r="F463" s="89">
        <v>6</v>
      </c>
      <c r="G463" s="227">
        <v>88.177759999999992</v>
      </c>
    </row>
    <row r="464" spans="1:7" s="95" customFormat="1" ht="45" hidden="1" outlineLevel="1" x14ac:dyDescent="0.25">
      <c r="A464" s="27"/>
      <c r="B464" s="72" t="s">
        <v>1341</v>
      </c>
      <c r="C464" s="14">
        <v>2023</v>
      </c>
      <c r="D464" s="14" t="s">
        <v>8</v>
      </c>
      <c r="E464" s="89">
        <v>96</v>
      </c>
      <c r="F464" s="89">
        <v>10</v>
      </c>
      <c r="G464" s="222">
        <v>435.63182999999998</v>
      </c>
    </row>
    <row r="465" spans="1:7" s="95" customFormat="1" ht="45" hidden="1" outlineLevel="1" x14ac:dyDescent="0.25">
      <c r="A465" s="27"/>
      <c r="B465" s="72" t="s">
        <v>1342</v>
      </c>
      <c r="C465" s="14">
        <v>2023</v>
      </c>
      <c r="D465" s="14" t="s">
        <v>8</v>
      </c>
      <c r="E465" s="89">
        <v>55</v>
      </c>
      <c r="F465" s="89">
        <v>15</v>
      </c>
      <c r="G465" s="222">
        <v>275.58017999999998</v>
      </c>
    </row>
    <row r="466" spans="1:7" s="95" customFormat="1" ht="45" hidden="1" outlineLevel="1" x14ac:dyDescent="0.25">
      <c r="A466" s="27"/>
      <c r="B466" s="72" t="s">
        <v>1343</v>
      </c>
      <c r="C466" s="14">
        <v>2023</v>
      </c>
      <c r="D466" s="14" t="s">
        <v>8</v>
      </c>
      <c r="E466" s="89">
        <v>44</v>
      </c>
      <c r="F466" s="89">
        <v>15</v>
      </c>
      <c r="G466" s="227">
        <v>275.58060999999998</v>
      </c>
    </row>
    <row r="467" spans="1:7" s="95" customFormat="1" ht="45" hidden="1" outlineLevel="1" x14ac:dyDescent="0.25">
      <c r="A467" s="27"/>
      <c r="B467" s="162" t="s">
        <v>1344</v>
      </c>
      <c r="C467" s="14">
        <v>2023</v>
      </c>
      <c r="D467" s="14" t="s">
        <v>8</v>
      </c>
      <c r="E467" s="89">
        <v>116</v>
      </c>
      <c r="F467" s="89">
        <v>15</v>
      </c>
      <c r="G467" s="222">
        <v>349.37857000000002</v>
      </c>
    </row>
    <row r="468" spans="1:7" s="95" customFormat="1" ht="45" hidden="1" outlineLevel="1" x14ac:dyDescent="0.25">
      <c r="A468" s="27"/>
      <c r="B468" s="162" t="s">
        <v>1345</v>
      </c>
      <c r="C468" s="14">
        <v>2023</v>
      </c>
      <c r="D468" s="14" t="s">
        <v>8</v>
      </c>
      <c r="E468" s="89">
        <v>32</v>
      </c>
      <c r="F468" s="89">
        <v>15</v>
      </c>
      <c r="G468" s="225">
        <v>276.22935999999999</v>
      </c>
    </row>
    <row r="469" spans="1:7" s="95" customFormat="1" ht="45" hidden="1" outlineLevel="1" x14ac:dyDescent="0.25">
      <c r="A469" s="27"/>
      <c r="B469" s="33" t="s">
        <v>1346</v>
      </c>
      <c r="C469" s="14">
        <v>2023</v>
      </c>
      <c r="D469" s="14" t="s">
        <v>8</v>
      </c>
      <c r="E469" s="89">
        <v>268</v>
      </c>
      <c r="F469" s="89">
        <v>15</v>
      </c>
      <c r="G469" s="225">
        <v>558.81225000000006</v>
      </c>
    </row>
    <row r="470" spans="1:7" s="95" customFormat="1" ht="45" hidden="1" outlineLevel="1" x14ac:dyDescent="0.25">
      <c r="A470" s="27"/>
      <c r="B470" s="162" t="s">
        <v>1347</v>
      </c>
      <c r="C470" s="14">
        <v>2023</v>
      </c>
      <c r="D470" s="14" t="s">
        <v>8</v>
      </c>
      <c r="E470" s="89">
        <v>123</v>
      </c>
      <c r="F470" s="89">
        <v>15</v>
      </c>
      <c r="G470" s="225">
        <v>404.41359999999997</v>
      </c>
    </row>
    <row r="471" spans="1:7" s="95" customFormat="1" ht="60" hidden="1" outlineLevel="1" x14ac:dyDescent="0.25">
      <c r="A471" s="27"/>
      <c r="B471" s="162" t="s">
        <v>1348</v>
      </c>
      <c r="C471" s="14">
        <v>2023</v>
      </c>
      <c r="D471" s="14" t="s">
        <v>8</v>
      </c>
      <c r="E471" s="89">
        <v>206</v>
      </c>
      <c r="F471" s="89">
        <v>15</v>
      </c>
      <c r="G471" s="222">
        <v>479.38338000000005</v>
      </c>
    </row>
    <row r="472" spans="1:7" s="95" customFormat="1" ht="60" hidden="1" outlineLevel="1" x14ac:dyDescent="0.25">
      <c r="A472" s="27"/>
      <c r="B472" s="162" t="s">
        <v>1349</v>
      </c>
      <c r="C472" s="14">
        <v>2023</v>
      </c>
      <c r="D472" s="14" t="s">
        <v>8</v>
      </c>
      <c r="E472" s="89">
        <v>130</v>
      </c>
      <c r="F472" s="89">
        <v>51</v>
      </c>
      <c r="G472" s="232">
        <v>850.25642759999994</v>
      </c>
    </row>
    <row r="473" spans="1:7" s="95" customFormat="1" ht="60" hidden="1" outlineLevel="1" x14ac:dyDescent="0.25">
      <c r="A473" s="27"/>
      <c r="B473" s="33" t="s">
        <v>1350</v>
      </c>
      <c r="C473" s="14">
        <v>2023</v>
      </c>
      <c r="D473" s="14" t="s">
        <v>8</v>
      </c>
      <c r="E473" s="89">
        <v>74</v>
      </c>
      <c r="F473" s="89">
        <v>5</v>
      </c>
      <c r="G473" s="232">
        <v>224.62205</v>
      </c>
    </row>
    <row r="474" spans="1:7" s="95" customFormat="1" ht="45" hidden="1" outlineLevel="1" x14ac:dyDescent="0.25">
      <c r="A474" s="27"/>
      <c r="B474" s="33" t="s">
        <v>1351</v>
      </c>
      <c r="C474" s="14">
        <v>2023</v>
      </c>
      <c r="D474" s="14" t="s">
        <v>8</v>
      </c>
      <c r="E474" s="89">
        <v>9</v>
      </c>
      <c r="F474" s="89">
        <v>14</v>
      </c>
      <c r="G474" s="233">
        <v>101.7011</v>
      </c>
    </row>
    <row r="475" spans="1:7" s="95" customFormat="1" ht="75.75" hidden="1" customHeight="1" outlineLevel="1" x14ac:dyDescent="0.25">
      <c r="A475" s="27"/>
      <c r="B475" s="33" t="s">
        <v>1535</v>
      </c>
      <c r="C475" s="14">
        <v>2023</v>
      </c>
      <c r="D475" s="14" t="s">
        <v>8</v>
      </c>
      <c r="E475" s="89">
        <v>45</v>
      </c>
      <c r="F475" s="89">
        <v>15</v>
      </c>
      <c r="G475" s="233">
        <v>119.59448</v>
      </c>
    </row>
    <row r="476" spans="1:7" s="95" customFormat="1" ht="45" hidden="1" outlineLevel="1" x14ac:dyDescent="0.25">
      <c r="A476" s="27"/>
      <c r="B476" s="33" t="s">
        <v>1352</v>
      </c>
      <c r="C476" s="14">
        <v>2023</v>
      </c>
      <c r="D476" s="14" t="s">
        <v>8</v>
      </c>
      <c r="E476" s="89">
        <v>84</v>
      </c>
      <c r="F476" s="89">
        <v>5</v>
      </c>
      <c r="G476" s="233">
        <v>365.54471000000001</v>
      </c>
    </row>
    <row r="477" spans="1:7" s="95" customFormat="1" ht="31.5" collapsed="1" x14ac:dyDescent="0.25">
      <c r="A477" s="156" t="s">
        <v>15</v>
      </c>
      <c r="B477" s="157" t="s">
        <v>16</v>
      </c>
      <c r="C477" s="157"/>
      <c r="D477" s="156" t="s">
        <v>10</v>
      </c>
      <c r="E477" s="78">
        <v>34427</v>
      </c>
      <c r="F477" s="78">
        <v>7183.2</v>
      </c>
      <c r="G477" s="220">
        <v>51578.822766921076</v>
      </c>
    </row>
    <row r="478" spans="1:7" s="95" customFormat="1" ht="15.75" customHeight="1" x14ac:dyDescent="0.25">
      <c r="A478" s="156" t="s">
        <v>15</v>
      </c>
      <c r="B478" s="77" t="s">
        <v>9</v>
      </c>
      <c r="C478" s="156">
        <v>2021</v>
      </c>
      <c r="D478" s="156" t="s">
        <v>10</v>
      </c>
      <c r="E478" s="78">
        <v>20739</v>
      </c>
      <c r="F478" s="78">
        <v>2392</v>
      </c>
      <c r="G478" s="220">
        <v>26015.530696921076</v>
      </c>
    </row>
    <row r="479" spans="1:7" s="98" customFormat="1" ht="15.75" customHeight="1" x14ac:dyDescent="0.25">
      <c r="A479" s="156" t="s">
        <v>15</v>
      </c>
      <c r="B479" s="77" t="s">
        <v>9</v>
      </c>
      <c r="C479" s="156">
        <v>2022</v>
      </c>
      <c r="D479" s="156" t="s">
        <v>10</v>
      </c>
      <c r="E479" s="78">
        <v>8938</v>
      </c>
      <c r="F479" s="78">
        <v>2221.1999999999998</v>
      </c>
      <c r="G479" s="220">
        <v>16219.179390000001</v>
      </c>
    </row>
    <row r="480" spans="1:7" s="95" customFormat="1" ht="15.75" customHeight="1" x14ac:dyDescent="0.25">
      <c r="A480" s="156" t="s">
        <v>15</v>
      </c>
      <c r="B480" s="77" t="s">
        <v>105</v>
      </c>
      <c r="C480" s="156">
        <v>2023</v>
      </c>
      <c r="D480" s="156" t="s">
        <v>10</v>
      </c>
      <c r="E480" s="78">
        <v>4750</v>
      </c>
      <c r="F480" s="78">
        <v>2570</v>
      </c>
      <c r="G480" s="220">
        <v>9344.1126800000002</v>
      </c>
    </row>
    <row r="481" spans="1:7" s="95" customFormat="1" ht="45" hidden="1" outlineLevel="1" x14ac:dyDescent="0.25">
      <c r="A481" s="27" t="s">
        <v>15</v>
      </c>
      <c r="B481" s="162" t="s">
        <v>433</v>
      </c>
      <c r="C481" s="14">
        <v>2021</v>
      </c>
      <c r="D481" s="14" t="s">
        <v>10</v>
      </c>
      <c r="E481" s="86">
        <v>11</v>
      </c>
      <c r="F481" s="86">
        <v>15</v>
      </c>
      <c r="G481" s="234">
        <v>100.61817000000001</v>
      </c>
    </row>
    <row r="482" spans="1:7" s="95" customFormat="1" ht="75" hidden="1" outlineLevel="1" x14ac:dyDescent="0.25">
      <c r="A482" s="27"/>
      <c r="B482" s="162" t="s">
        <v>434</v>
      </c>
      <c r="C482" s="14">
        <v>2021</v>
      </c>
      <c r="D482" s="14" t="s">
        <v>10</v>
      </c>
      <c r="E482" s="86">
        <v>4529</v>
      </c>
      <c r="F482" s="86">
        <v>1</v>
      </c>
      <c r="G482" s="234">
        <v>3406.6831900000002</v>
      </c>
    </row>
    <row r="483" spans="1:7" s="95" customFormat="1" ht="45" hidden="1" outlineLevel="1" x14ac:dyDescent="0.25">
      <c r="A483" s="27"/>
      <c r="B483" s="162" t="s">
        <v>435</v>
      </c>
      <c r="C483" s="14">
        <v>2021</v>
      </c>
      <c r="D483" s="14" t="s">
        <v>10</v>
      </c>
      <c r="E483" s="86">
        <v>3</v>
      </c>
      <c r="F483" s="86">
        <v>150</v>
      </c>
      <c r="G483" s="234">
        <v>51.512140000000002</v>
      </c>
    </row>
    <row r="484" spans="1:7" s="95" customFormat="1" ht="45" hidden="1" outlineLevel="1" x14ac:dyDescent="0.25">
      <c r="A484" s="27"/>
      <c r="B484" s="162" t="s">
        <v>167</v>
      </c>
      <c r="C484" s="14">
        <v>2021</v>
      </c>
      <c r="D484" s="14" t="s">
        <v>10</v>
      </c>
      <c r="E484" s="86">
        <v>631</v>
      </c>
      <c r="F484" s="86">
        <v>25</v>
      </c>
      <c r="G484" s="234">
        <v>560.61411999999996</v>
      </c>
    </row>
    <row r="485" spans="1:7" s="95" customFormat="1" ht="60" hidden="1" outlineLevel="1" x14ac:dyDescent="0.25">
      <c r="A485" s="27"/>
      <c r="B485" s="162" t="s">
        <v>179</v>
      </c>
      <c r="C485" s="14">
        <v>2021</v>
      </c>
      <c r="D485" s="14" t="s">
        <v>10</v>
      </c>
      <c r="E485" s="86">
        <v>198</v>
      </c>
      <c r="F485" s="86">
        <v>15</v>
      </c>
      <c r="G485" s="234">
        <v>471.87324000000001</v>
      </c>
    </row>
    <row r="486" spans="1:7" s="95" customFormat="1" ht="75" hidden="1" outlineLevel="1" x14ac:dyDescent="0.25">
      <c r="A486" s="27"/>
      <c r="B486" s="162" t="s">
        <v>436</v>
      </c>
      <c r="C486" s="14">
        <v>2021</v>
      </c>
      <c r="D486" s="14" t="s">
        <v>10</v>
      </c>
      <c r="E486" s="86">
        <v>22</v>
      </c>
      <c r="F486" s="86">
        <v>15</v>
      </c>
      <c r="G486" s="234">
        <v>167.17986999999999</v>
      </c>
    </row>
    <row r="487" spans="1:7" s="95" customFormat="1" ht="45" hidden="1" outlineLevel="1" x14ac:dyDescent="0.25">
      <c r="A487" s="27"/>
      <c r="B487" s="162" t="s">
        <v>437</v>
      </c>
      <c r="C487" s="14">
        <v>2021</v>
      </c>
      <c r="D487" s="14" t="s">
        <v>10</v>
      </c>
      <c r="E487" s="86">
        <v>776</v>
      </c>
      <c r="F487" s="86">
        <v>149</v>
      </c>
      <c r="G487" s="234">
        <v>897.36262999999997</v>
      </c>
    </row>
    <row r="488" spans="1:7" s="95" customFormat="1" ht="45" hidden="1" outlineLevel="1" x14ac:dyDescent="0.25">
      <c r="A488" s="27"/>
      <c r="B488" s="162" t="s">
        <v>438</v>
      </c>
      <c r="C488" s="14">
        <v>2021</v>
      </c>
      <c r="D488" s="14" t="s">
        <v>10</v>
      </c>
      <c r="E488" s="86">
        <v>1330</v>
      </c>
      <c r="F488" s="86">
        <v>450</v>
      </c>
      <c r="G488" s="234">
        <v>1833.0026</v>
      </c>
    </row>
    <row r="489" spans="1:7" s="95" customFormat="1" ht="45" hidden="1" outlineLevel="1" x14ac:dyDescent="0.25">
      <c r="A489" s="27"/>
      <c r="B489" s="162" t="s">
        <v>439</v>
      </c>
      <c r="C489" s="14">
        <v>2021</v>
      </c>
      <c r="D489" s="14" t="s">
        <v>10</v>
      </c>
      <c r="E489" s="86">
        <v>10</v>
      </c>
      <c r="F489" s="86">
        <v>150</v>
      </c>
      <c r="G489" s="234">
        <v>90.206699999999998</v>
      </c>
    </row>
    <row r="490" spans="1:7" s="95" customFormat="1" ht="45" hidden="1" outlineLevel="1" x14ac:dyDescent="0.25">
      <c r="A490" s="27"/>
      <c r="B490" s="162" t="s">
        <v>440</v>
      </c>
      <c r="C490" s="14">
        <v>2021</v>
      </c>
      <c r="D490" s="14" t="s">
        <v>10</v>
      </c>
      <c r="E490" s="86">
        <v>12</v>
      </c>
      <c r="F490" s="86">
        <v>2</v>
      </c>
      <c r="G490" s="234">
        <v>38.872619999999998</v>
      </c>
    </row>
    <row r="491" spans="1:7" s="95" customFormat="1" ht="60" hidden="1" outlineLevel="1" x14ac:dyDescent="0.25">
      <c r="A491" s="27"/>
      <c r="B491" s="162" t="s">
        <v>441</v>
      </c>
      <c r="C491" s="14">
        <v>2021</v>
      </c>
      <c r="D491" s="14" t="s">
        <v>10</v>
      </c>
      <c r="E491" s="86">
        <v>622</v>
      </c>
      <c r="F491" s="86">
        <v>15</v>
      </c>
      <c r="G491" s="234">
        <v>560.78431</v>
      </c>
    </row>
    <row r="492" spans="1:7" s="95" customFormat="1" ht="45" hidden="1" outlineLevel="1" x14ac:dyDescent="0.25">
      <c r="A492" s="27"/>
      <c r="B492" s="162" t="s">
        <v>442</v>
      </c>
      <c r="C492" s="14">
        <v>2021</v>
      </c>
      <c r="D492" s="14" t="s">
        <v>10</v>
      </c>
      <c r="E492" s="86">
        <v>155</v>
      </c>
      <c r="F492" s="86">
        <v>206</v>
      </c>
      <c r="G492" s="234">
        <v>520.34436000000005</v>
      </c>
    </row>
    <row r="493" spans="1:7" s="95" customFormat="1" ht="45" hidden="1" outlineLevel="1" x14ac:dyDescent="0.25">
      <c r="A493" s="27"/>
      <c r="B493" s="162" t="s">
        <v>443</v>
      </c>
      <c r="C493" s="14">
        <v>2021</v>
      </c>
      <c r="D493" s="14" t="s">
        <v>10</v>
      </c>
      <c r="E493" s="86">
        <v>350</v>
      </c>
      <c r="F493" s="86">
        <v>15</v>
      </c>
      <c r="G493" s="234">
        <v>403.16295000000002</v>
      </c>
    </row>
    <row r="494" spans="1:7" s="95" customFormat="1" ht="60" hidden="1" outlineLevel="1" x14ac:dyDescent="0.25">
      <c r="A494" s="27"/>
      <c r="B494" s="162" t="s">
        <v>444</v>
      </c>
      <c r="C494" s="14">
        <v>2021</v>
      </c>
      <c r="D494" s="14" t="s">
        <v>10</v>
      </c>
      <c r="E494" s="86">
        <v>10</v>
      </c>
      <c r="F494" s="86">
        <v>100</v>
      </c>
      <c r="G494" s="234">
        <v>66.739090000000004</v>
      </c>
    </row>
    <row r="495" spans="1:7" s="95" customFormat="1" ht="60" hidden="1" outlineLevel="1" x14ac:dyDescent="0.25">
      <c r="A495" s="27"/>
      <c r="B495" s="162" t="s">
        <v>214</v>
      </c>
      <c r="C495" s="14">
        <v>2021</v>
      </c>
      <c r="D495" s="14" t="s">
        <v>10</v>
      </c>
      <c r="E495" s="86">
        <v>50</v>
      </c>
      <c r="F495" s="86">
        <v>16</v>
      </c>
      <c r="G495" s="234">
        <v>129.63044692107644</v>
      </c>
    </row>
    <row r="496" spans="1:7" s="95" customFormat="1" ht="60" hidden="1" outlineLevel="1" x14ac:dyDescent="0.25">
      <c r="A496" s="27"/>
      <c r="B496" s="162" t="s">
        <v>445</v>
      </c>
      <c r="C496" s="14">
        <v>2021</v>
      </c>
      <c r="D496" s="14" t="s">
        <v>10</v>
      </c>
      <c r="E496" s="86">
        <v>50</v>
      </c>
      <c r="F496" s="86">
        <v>25</v>
      </c>
      <c r="G496" s="234">
        <v>42.471780000000003</v>
      </c>
    </row>
    <row r="497" spans="1:7" s="95" customFormat="1" ht="45" hidden="1" outlineLevel="1" x14ac:dyDescent="0.25">
      <c r="A497" s="27"/>
      <c r="B497" s="162" t="s">
        <v>446</v>
      </c>
      <c r="C497" s="14">
        <v>2021</v>
      </c>
      <c r="D497" s="14" t="s">
        <v>10</v>
      </c>
      <c r="E497" s="86">
        <v>50</v>
      </c>
      <c r="F497" s="86">
        <v>25</v>
      </c>
      <c r="G497" s="234">
        <v>25.661249999999999</v>
      </c>
    </row>
    <row r="498" spans="1:7" s="95" customFormat="1" ht="45" hidden="1" outlineLevel="1" x14ac:dyDescent="0.25">
      <c r="A498" s="27"/>
      <c r="B498" s="162" t="s">
        <v>447</v>
      </c>
      <c r="C498" s="14">
        <v>2021</v>
      </c>
      <c r="D498" s="14" t="s">
        <v>10</v>
      </c>
      <c r="E498" s="86">
        <v>129</v>
      </c>
      <c r="F498" s="86">
        <v>10</v>
      </c>
      <c r="G498" s="234">
        <v>149.32476</v>
      </c>
    </row>
    <row r="499" spans="1:7" s="95" customFormat="1" ht="45" hidden="1" outlineLevel="1" x14ac:dyDescent="0.25">
      <c r="A499" s="27"/>
      <c r="B499" s="162" t="s">
        <v>448</v>
      </c>
      <c r="C499" s="14">
        <v>2021</v>
      </c>
      <c r="D499" s="14" t="s">
        <v>10</v>
      </c>
      <c r="E499" s="86">
        <v>55</v>
      </c>
      <c r="F499" s="86">
        <v>10</v>
      </c>
      <c r="G499" s="234">
        <v>75.987729999999999</v>
      </c>
    </row>
    <row r="500" spans="1:7" s="95" customFormat="1" ht="45" hidden="1" outlineLevel="1" x14ac:dyDescent="0.25">
      <c r="A500" s="27"/>
      <c r="B500" s="162" t="s">
        <v>449</v>
      </c>
      <c r="C500" s="14">
        <v>2021</v>
      </c>
      <c r="D500" s="14" t="s">
        <v>10</v>
      </c>
      <c r="E500" s="86">
        <v>1164</v>
      </c>
      <c r="F500" s="86">
        <v>5</v>
      </c>
      <c r="G500" s="234">
        <v>2102.9881300000002</v>
      </c>
    </row>
    <row r="501" spans="1:7" s="95" customFormat="1" ht="60" hidden="1" outlineLevel="1" x14ac:dyDescent="0.25">
      <c r="A501" s="27"/>
      <c r="B501" s="162" t="s">
        <v>241</v>
      </c>
      <c r="C501" s="14">
        <v>2021</v>
      </c>
      <c r="D501" s="14" t="s">
        <v>10</v>
      </c>
      <c r="E501" s="86">
        <v>10</v>
      </c>
      <c r="F501" s="86">
        <v>50</v>
      </c>
      <c r="G501" s="234">
        <v>165.90765999999999</v>
      </c>
    </row>
    <row r="502" spans="1:7" s="95" customFormat="1" ht="60" hidden="1" outlineLevel="1" x14ac:dyDescent="0.25">
      <c r="A502" s="27"/>
      <c r="B502" s="162" t="s">
        <v>450</v>
      </c>
      <c r="C502" s="14">
        <v>2021</v>
      </c>
      <c r="D502" s="14" t="s">
        <v>10</v>
      </c>
      <c r="E502" s="86">
        <v>2</v>
      </c>
      <c r="F502" s="86">
        <v>150</v>
      </c>
      <c r="G502" s="234">
        <v>41.109900000000003</v>
      </c>
    </row>
    <row r="503" spans="1:7" s="95" customFormat="1" ht="60" hidden="1" outlineLevel="1" x14ac:dyDescent="0.25">
      <c r="A503" s="27"/>
      <c r="B503" s="162" t="s">
        <v>451</v>
      </c>
      <c r="C503" s="14">
        <v>2021</v>
      </c>
      <c r="D503" s="14" t="s">
        <v>10</v>
      </c>
      <c r="E503" s="86">
        <v>456</v>
      </c>
      <c r="F503" s="86">
        <v>15</v>
      </c>
      <c r="G503" s="234">
        <v>881.42506000000003</v>
      </c>
    </row>
    <row r="504" spans="1:7" s="95" customFormat="1" ht="30" hidden="1" outlineLevel="1" x14ac:dyDescent="0.25">
      <c r="A504" s="27"/>
      <c r="B504" s="162" t="s">
        <v>452</v>
      </c>
      <c r="C504" s="14">
        <v>2021</v>
      </c>
      <c r="D504" s="14" t="s">
        <v>10</v>
      </c>
      <c r="E504" s="86">
        <v>251</v>
      </c>
      <c r="F504" s="86">
        <v>5</v>
      </c>
      <c r="G504" s="234">
        <v>861.80043000000001</v>
      </c>
    </row>
    <row r="505" spans="1:7" s="95" customFormat="1" ht="45" hidden="1" outlineLevel="1" x14ac:dyDescent="0.25">
      <c r="A505" s="27"/>
      <c r="B505" s="162" t="s">
        <v>453</v>
      </c>
      <c r="C505" s="14">
        <v>2021</v>
      </c>
      <c r="D505" s="14" t="s">
        <v>10</v>
      </c>
      <c r="E505" s="86">
        <v>5</v>
      </c>
      <c r="F505" s="86">
        <v>10</v>
      </c>
      <c r="G505" s="234">
        <v>35.695390000000003</v>
      </c>
    </row>
    <row r="506" spans="1:7" s="95" customFormat="1" ht="45" hidden="1" outlineLevel="1" x14ac:dyDescent="0.25">
      <c r="A506" s="27"/>
      <c r="B506" s="162" t="s">
        <v>454</v>
      </c>
      <c r="C506" s="14">
        <v>2021</v>
      </c>
      <c r="D506" s="14" t="s">
        <v>10</v>
      </c>
      <c r="E506" s="86">
        <v>3</v>
      </c>
      <c r="F506" s="86">
        <v>90</v>
      </c>
      <c r="G506" s="234">
        <v>44.360720000000001</v>
      </c>
    </row>
    <row r="507" spans="1:7" s="95" customFormat="1" ht="45" hidden="1" outlineLevel="1" x14ac:dyDescent="0.25">
      <c r="A507" s="27"/>
      <c r="B507" s="162" t="s">
        <v>455</v>
      </c>
      <c r="C507" s="14">
        <v>2021</v>
      </c>
      <c r="D507" s="14" t="s">
        <v>10</v>
      </c>
      <c r="E507" s="86">
        <v>40</v>
      </c>
      <c r="F507" s="86">
        <v>15</v>
      </c>
      <c r="G507" s="234">
        <v>230.79089999999999</v>
      </c>
    </row>
    <row r="508" spans="1:7" s="95" customFormat="1" ht="45" hidden="1" outlineLevel="1" x14ac:dyDescent="0.25">
      <c r="A508" s="27"/>
      <c r="B508" s="162" t="s">
        <v>456</v>
      </c>
      <c r="C508" s="14">
        <v>2021</v>
      </c>
      <c r="D508" s="14" t="s">
        <v>10</v>
      </c>
      <c r="E508" s="86">
        <v>463</v>
      </c>
      <c r="F508" s="86">
        <v>20</v>
      </c>
      <c r="G508" s="234">
        <v>409.62939999999998</v>
      </c>
    </row>
    <row r="509" spans="1:7" s="95" customFormat="1" ht="60" hidden="1" outlineLevel="1" x14ac:dyDescent="0.25">
      <c r="A509" s="27"/>
      <c r="B509" s="162" t="s">
        <v>272</v>
      </c>
      <c r="C509" s="14">
        <v>2021</v>
      </c>
      <c r="D509" s="14" t="s">
        <v>10</v>
      </c>
      <c r="E509" s="86">
        <v>85</v>
      </c>
      <c r="F509" s="86">
        <v>60</v>
      </c>
      <c r="G509" s="234">
        <v>161.38202000000001</v>
      </c>
    </row>
    <row r="510" spans="1:7" s="95" customFormat="1" ht="45" hidden="1" outlineLevel="1" x14ac:dyDescent="0.25">
      <c r="A510" s="27"/>
      <c r="B510" s="162" t="s">
        <v>457</v>
      </c>
      <c r="C510" s="14">
        <v>2021</v>
      </c>
      <c r="D510" s="14" t="s">
        <v>10</v>
      </c>
      <c r="E510" s="86">
        <v>39</v>
      </c>
      <c r="F510" s="86">
        <v>150</v>
      </c>
      <c r="G510" s="234">
        <v>121.51791</v>
      </c>
    </row>
    <row r="511" spans="1:7" s="95" customFormat="1" ht="45" hidden="1" outlineLevel="1" x14ac:dyDescent="0.25">
      <c r="A511" s="27"/>
      <c r="B511" s="162" t="s">
        <v>458</v>
      </c>
      <c r="C511" s="14">
        <v>2021</v>
      </c>
      <c r="D511" s="14" t="s">
        <v>10</v>
      </c>
      <c r="E511" s="86">
        <v>364</v>
      </c>
      <c r="F511" s="86">
        <v>150</v>
      </c>
      <c r="G511" s="234">
        <v>409.41109999999998</v>
      </c>
    </row>
    <row r="512" spans="1:7" s="95" customFormat="1" ht="60" hidden="1" outlineLevel="1" x14ac:dyDescent="0.25">
      <c r="A512" s="27"/>
      <c r="B512" s="162" t="s">
        <v>459</v>
      </c>
      <c r="C512" s="14">
        <v>2021</v>
      </c>
      <c r="D512" s="14" t="s">
        <v>10</v>
      </c>
      <c r="E512" s="86">
        <v>10</v>
      </c>
      <c r="F512" s="86">
        <v>25</v>
      </c>
      <c r="G512" s="234">
        <v>91.918310000000005</v>
      </c>
    </row>
    <row r="513" spans="1:7" s="95" customFormat="1" ht="75" hidden="1" outlineLevel="1" x14ac:dyDescent="0.25">
      <c r="A513" s="27"/>
      <c r="B513" s="162" t="s">
        <v>460</v>
      </c>
      <c r="C513" s="14">
        <v>2021</v>
      </c>
      <c r="D513" s="14" t="s">
        <v>10</v>
      </c>
      <c r="E513" s="86">
        <v>6</v>
      </c>
      <c r="F513" s="86">
        <v>15</v>
      </c>
      <c r="G513" s="234">
        <v>128.90159</v>
      </c>
    </row>
    <row r="514" spans="1:7" s="95" customFormat="1" ht="45" hidden="1" outlineLevel="1" x14ac:dyDescent="0.25">
      <c r="A514" s="27"/>
      <c r="B514" s="162" t="s">
        <v>461</v>
      </c>
      <c r="C514" s="14">
        <v>2021</v>
      </c>
      <c r="D514" s="14" t="s">
        <v>10</v>
      </c>
      <c r="E514" s="86">
        <v>576</v>
      </c>
      <c r="F514" s="86">
        <v>15</v>
      </c>
      <c r="G514" s="234">
        <v>640.31772000000001</v>
      </c>
    </row>
    <row r="515" spans="1:7" s="95" customFormat="1" ht="45" hidden="1" outlineLevel="1" x14ac:dyDescent="0.25">
      <c r="A515" s="27"/>
      <c r="B515" s="162" t="s">
        <v>462</v>
      </c>
      <c r="C515" s="14">
        <v>2021</v>
      </c>
      <c r="D515" s="14" t="s">
        <v>10</v>
      </c>
      <c r="E515" s="86">
        <v>330</v>
      </c>
      <c r="F515" s="86">
        <v>6</v>
      </c>
      <c r="G515" s="234">
        <v>401.48041000000001</v>
      </c>
    </row>
    <row r="516" spans="1:7" s="95" customFormat="1" ht="60" hidden="1" outlineLevel="1" x14ac:dyDescent="0.25">
      <c r="A516" s="27"/>
      <c r="B516" s="162" t="s">
        <v>463</v>
      </c>
      <c r="C516" s="14">
        <v>2021</v>
      </c>
      <c r="D516" s="14" t="s">
        <v>10</v>
      </c>
      <c r="E516" s="86">
        <v>1743</v>
      </c>
      <c r="F516" s="86">
        <v>17</v>
      </c>
      <c r="G516" s="234">
        <v>2060.8083099999999</v>
      </c>
    </row>
    <row r="517" spans="1:7" s="95" customFormat="1" ht="45" hidden="1" outlineLevel="1" x14ac:dyDescent="0.25">
      <c r="A517" s="27"/>
      <c r="B517" s="162" t="s">
        <v>464</v>
      </c>
      <c r="C517" s="14">
        <v>2021</v>
      </c>
      <c r="D517" s="14" t="s">
        <v>10</v>
      </c>
      <c r="E517" s="86">
        <v>4169</v>
      </c>
      <c r="F517" s="86">
        <v>50</v>
      </c>
      <c r="G517" s="234">
        <v>5223.2184100000004</v>
      </c>
    </row>
    <row r="518" spans="1:7" s="95" customFormat="1" ht="60" hidden="1" outlineLevel="1" x14ac:dyDescent="0.25">
      <c r="A518" s="27"/>
      <c r="B518" s="162" t="s">
        <v>465</v>
      </c>
      <c r="C518" s="14">
        <v>2021</v>
      </c>
      <c r="D518" s="14" t="s">
        <v>10</v>
      </c>
      <c r="E518" s="86">
        <v>2030</v>
      </c>
      <c r="F518" s="86">
        <v>150</v>
      </c>
      <c r="G518" s="234">
        <v>2410.8353699999998</v>
      </c>
    </row>
    <row r="519" spans="1:7" s="95" customFormat="1" ht="60" hidden="1" outlineLevel="1" x14ac:dyDescent="0.25">
      <c r="A519" s="27" t="s">
        <v>15</v>
      </c>
      <c r="B519" s="162" t="s">
        <v>428</v>
      </c>
      <c r="C519" s="14">
        <v>2022</v>
      </c>
      <c r="D519" s="14" t="s">
        <v>10</v>
      </c>
      <c r="E519" s="86">
        <v>5</v>
      </c>
      <c r="F519" s="86">
        <v>15</v>
      </c>
      <c r="G519" s="221">
        <v>41.915080000000003</v>
      </c>
    </row>
    <row r="520" spans="1:7" s="95" customFormat="1" ht="45" hidden="1" outlineLevel="1" x14ac:dyDescent="0.25">
      <c r="A520" s="27"/>
      <c r="B520" s="162" t="s">
        <v>423</v>
      </c>
      <c r="C520" s="14">
        <v>2022</v>
      </c>
      <c r="D520" s="14" t="s">
        <v>10</v>
      </c>
      <c r="E520" s="86">
        <v>25</v>
      </c>
      <c r="F520" s="86">
        <v>6</v>
      </c>
      <c r="G520" s="221">
        <v>123.42394999999999</v>
      </c>
    </row>
    <row r="521" spans="1:7" s="95" customFormat="1" ht="60" hidden="1" outlineLevel="1" x14ac:dyDescent="0.25">
      <c r="A521" s="27"/>
      <c r="B521" s="162" t="s">
        <v>420</v>
      </c>
      <c r="C521" s="14">
        <v>2022</v>
      </c>
      <c r="D521" s="14" t="s">
        <v>10</v>
      </c>
      <c r="E521" s="86">
        <v>490</v>
      </c>
      <c r="F521" s="86">
        <v>135</v>
      </c>
      <c r="G521" s="221">
        <v>2062.2055300000002</v>
      </c>
    </row>
    <row r="522" spans="1:7" s="95" customFormat="1" ht="60" hidden="1" outlineLevel="1" x14ac:dyDescent="0.25">
      <c r="A522" s="27"/>
      <c r="B522" s="162" t="s">
        <v>466</v>
      </c>
      <c r="C522" s="14">
        <v>2022</v>
      </c>
      <c r="D522" s="14" t="s">
        <v>10</v>
      </c>
      <c r="E522" s="86">
        <v>5</v>
      </c>
      <c r="F522" s="86">
        <v>20</v>
      </c>
      <c r="G522" s="221">
        <v>16.537410000000001</v>
      </c>
    </row>
    <row r="523" spans="1:7" s="95" customFormat="1" ht="60" hidden="1" outlineLevel="1" x14ac:dyDescent="0.25">
      <c r="A523" s="27"/>
      <c r="B523" s="162" t="s">
        <v>467</v>
      </c>
      <c r="C523" s="14">
        <v>2022</v>
      </c>
      <c r="D523" s="14" t="s">
        <v>10</v>
      </c>
      <c r="E523" s="86">
        <v>228</v>
      </c>
      <c r="F523" s="86">
        <v>15</v>
      </c>
      <c r="G523" s="221">
        <v>467.63506000000001</v>
      </c>
    </row>
    <row r="524" spans="1:7" s="95" customFormat="1" ht="75" hidden="1" outlineLevel="1" x14ac:dyDescent="0.25">
      <c r="A524" s="27"/>
      <c r="B524" s="162" t="s">
        <v>468</v>
      </c>
      <c r="C524" s="14">
        <v>2022</v>
      </c>
      <c r="D524" s="14" t="s">
        <v>10</v>
      </c>
      <c r="E524" s="86">
        <v>527</v>
      </c>
      <c r="F524" s="86">
        <v>300</v>
      </c>
      <c r="G524" s="221">
        <v>1402.3686599999999</v>
      </c>
    </row>
    <row r="525" spans="1:7" s="95" customFormat="1" ht="60" hidden="1" outlineLevel="1" x14ac:dyDescent="0.25">
      <c r="A525" s="27"/>
      <c r="B525" s="162" t="s">
        <v>469</v>
      </c>
      <c r="C525" s="14">
        <v>2022</v>
      </c>
      <c r="D525" s="14" t="s">
        <v>10</v>
      </c>
      <c r="E525" s="86">
        <v>13</v>
      </c>
      <c r="F525" s="86">
        <v>15</v>
      </c>
      <c r="G525" s="221">
        <v>198.07979</v>
      </c>
    </row>
    <row r="526" spans="1:7" s="95" customFormat="1" ht="60" hidden="1" outlineLevel="1" x14ac:dyDescent="0.25">
      <c r="A526" s="27"/>
      <c r="B526" s="162" t="s">
        <v>470</v>
      </c>
      <c r="C526" s="14">
        <v>2022</v>
      </c>
      <c r="D526" s="14" t="s">
        <v>10</v>
      </c>
      <c r="E526" s="86">
        <v>337</v>
      </c>
      <c r="F526" s="86">
        <v>30</v>
      </c>
      <c r="G526" s="221">
        <v>412.63470999999998</v>
      </c>
    </row>
    <row r="527" spans="1:7" s="95" customFormat="1" ht="90" hidden="1" outlineLevel="1" x14ac:dyDescent="0.25">
      <c r="A527" s="27"/>
      <c r="B527" s="162" t="s">
        <v>471</v>
      </c>
      <c r="C527" s="14">
        <v>2022</v>
      </c>
      <c r="D527" s="14" t="s">
        <v>10</v>
      </c>
      <c r="E527" s="86">
        <v>7</v>
      </c>
      <c r="F527" s="86">
        <v>135</v>
      </c>
      <c r="G527" s="221">
        <v>62.921489999999999</v>
      </c>
    </row>
    <row r="528" spans="1:7" s="95" customFormat="1" ht="75" hidden="1" outlineLevel="1" x14ac:dyDescent="0.25">
      <c r="A528" s="27"/>
      <c r="B528" s="162" t="s">
        <v>472</v>
      </c>
      <c r="C528" s="14">
        <v>2022</v>
      </c>
      <c r="D528" s="14" t="s">
        <v>10</v>
      </c>
      <c r="E528" s="86">
        <v>729</v>
      </c>
      <c r="F528" s="86">
        <v>29.8</v>
      </c>
      <c r="G528" s="221">
        <v>1076.30621</v>
      </c>
    </row>
    <row r="529" spans="1:7" s="95" customFormat="1" ht="75" hidden="1" outlineLevel="1" x14ac:dyDescent="0.25">
      <c r="A529" s="27"/>
      <c r="B529" s="162" t="s">
        <v>473</v>
      </c>
      <c r="C529" s="14">
        <v>2022</v>
      </c>
      <c r="D529" s="14" t="s">
        <v>10</v>
      </c>
      <c r="E529" s="86">
        <v>4420</v>
      </c>
      <c r="F529" s="86">
        <v>100</v>
      </c>
      <c r="G529" s="221">
        <v>6054.9335300000002</v>
      </c>
    </row>
    <row r="530" spans="1:7" s="95" customFormat="1" ht="45" hidden="1" outlineLevel="1" x14ac:dyDescent="0.25">
      <c r="A530" s="27"/>
      <c r="B530" s="162" t="s">
        <v>474</v>
      </c>
      <c r="C530" s="14">
        <v>2022</v>
      </c>
      <c r="D530" s="14" t="s">
        <v>10</v>
      </c>
      <c r="E530" s="86">
        <v>57</v>
      </c>
      <c r="F530" s="86">
        <v>15</v>
      </c>
      <c r="G530" s="221">
        <v>393.80614000000003</v>
      </c>
    </row>
    <row r="531" spans="1:7" s="95" customFormat="1" ht="45" hidden="1" outlineLevel="1" x14ac:dyDescent="0.25">
      <c r="A531" s="27"/>
      <c r="B531" s="162" t="s">
        <v>475</v>
      </c>
      <c r="C531" s="14">
        <v>2022</v>
      </c>
      <c r="D531" s="14" t="s">
        <v>10</v>
      </c>
      <c r="E531" s="86">
        <v>2</v>
      </c>
      <c r="F531" s="86">
        <v>50</v>
      </c>
      <c r="G531" s="221">
        <v>17.482430000000001</v>
      </c>
    </row>
    <row r="532" spans="1:7" s="95" customFormat="1" ht="60" hidden="1" outlineLevel="1" x14ac:dyDescent="0.25">
      <c r="A532" s="27"/>
      <c r="B532" s="162" t="s">
        <v>476</v>
      </c>
      <c r="C532" s="14">
        <v>2022</v>
      </c>
      <c r="D532" s="14" t="s">
        <v>10</v>
      </c>
      <c r="E532" s="86">
        <v>302</v>
      </c>
      <c r="F532" s="86">
        <v>60</v>
      </c>
      <c r="G532" s="221">
        <v>588.83448999999996</v>
      </c>
    </row>
    <row r="533" spans="1:7" s="95" customFormat="1" ht="75" hidden="1" outlineLevel="1" x14ac:dyDescent="0.25">
      <c r="A533" s="27"/>
      <c r="B533" s="162" t="s">
        <v>477</v>
      </c>
      <c r="C533" s="14">
        <v>2022</v>
      </c>
      <c r="D533" s="14" t="s">
        <v>10</v>
      </c>
      <c r="E533" s="86">
        <v>10</v>
      </c>
      <c r="F533" s="86">
        <v>15</v>
      </c>
      <c r="G533" s="221">
        <v>115.56097</v>
      </c>
    </row>
    <row r="534" spans="1:7" s="95" customFormat="1" ht="45" hidden="1" outlineLevel="1" x14ac:dyDescent="0.25">
      <c r="A534" s="27"/>
      <c r="B534" s="162" t="s">
        <v>478</v>
      </c>
      <c r="C534" s="14">
        <v>2022</v>
      </c>
      <c r="D534" s="14" t="s">
        <v>10</v>
      </c>
      <c r="E534" s="86">
        <v>85</v>
      </c>
      <c r="F534" s="86">
        <v>290</v>
      </c>
      <c r="G534" s="221">
        <v>500.91627999999997</v>
      </c>
    </row>
    <row r="535" spans="1:7" s="95" customFormat="1" ht="75" hidden="1" outlineLevel="1" x14ac:dyDescent="0.25">
      <c r="A535" s="27"/>
      <c r="B535" s="162" t="s">
        <v>479</v>
      </c>
      <c r="C535" s="14">
        <v>2022</v>
      </c>
      <c r="D535" s="14" t="s">
        <v>10</v>
      </c>
      <c r="E535" s="86">
        <v>5</v>
      </c>
      <c r="F535" s="86">
        <v>150</v>
      </c>
      <c r="G535" s="221">
        <v>67.705820000000017</v>
      </c>
    </row>
    <row r="536" spans="1:7" s="95" customFormat="1" ht="75" hidden="1" outlineLevel="1" x14ac:dyDescent="0.25">
      <c r="A536" s="27"/>
      <c r="B536" s="162" t="s">
        <v>480</v>
      </c>
      <c r="C536" s="14">
        <v>2022</v>
      </c>
      <c r="D536" s="14" t="s">
        <v>10</v>
      </c>
      <c r="E536" s="86">
        <v>147</v>
      </c>
      <c r="F536" s="86">
        <v>100</v>
      </c>
      <c r="G536" s="221">
        <v>308.35113000000001</v>
      </c>
    </row>
    <row r="537" spans="1:7" s="95" customFormat="1" ht="60" hidden="1" outlineLevel="1" x14ac:dyDescent="0.25">
      <c r="A537" s="27"/>
      <c r="B537" s="162" t="s">
        <v>481</v>
      </c>
      <c r="C537" s="14">
        <v>2022</v>
      </c>
      <c r="D537" s="14" t="s">
        <v>10</v>
      </c>
      <c r="E537" s="86">
        <v>10</v>
      </c>
      <c r="F537" s="86">
        <v>150</v>
      </c>
      <c r="G537" s="221">
        <v>85.316699999999997</v>
      </c>
    </row>
    <row r="538" spans="1:7" s="95" customFormat="1" ht="60" hidden="1" outlineLevel="1" x14ac:dyDescent="0.25">
      <c r="A538" s="27"/>
      <c r="B538" s="162" t="s">
        <v>482</v>
      </c>
      <c r="C538" s="14">
        <v>2022</v>
      </c>
      <c r="D538" s="14" t="s">
        <v>10</v>
      </c>
      <c r="E538" s="86">
        <v>132</v>
      </c>
      <c r="F538" s="86">
        <v>15</v>
      </c>
      <c r="G538" s="221">
        <v>421.05241999999998</v>
      </c>
    </row>
    <row r="539" spans="1:7" s="95" customFormat="1" ht="45" hidden="1" outlineLevel="1" x14ac:dyDescent="0.25">
      <c r="A539" s="27"/>
      <c r="B539" s="162" t="s">
        <v>483</v>
      </c>
      <c r="C539" s="14">
        <v>2022</v>
      </c>
      <c r="D539" s="14" t="s">
        <v>10</v>
      </c>
      <c r="E539" s="86">
        <v>99</v>
      </c>
      <c r="F539" s="86">
        <v>100.4</v>
      </c>
      <c r="G539" s="221">
        <v>96.653839999999988</v>
      </c>
    </row>
    <row r="540" spans="1:7" s="95" customFormat="1" ht="75" hidden="1" outlineLevel="1" x14ac:dyDescent="0.25">
      <c r="A540" s="27"/>
      <c r="B540" s="162" t="s">
        <v>484</v>
      </c>
      <c r="C540" s="14">
        <v>2022</v>
      </c>
      <c r="D540" s="14" t="s">
        <v>10</v>
      </c>
      <c r="E540" s="86">
        <v>859</v>
      </c>
      <c r="F540" s="86">
        <v>150</v>
      </c>
      <c r="G540" s="221">
        <v>699.47550000000001</v>
      </c>
    </row>
    <row r="541" spans="1:7" s="95" customFormat="1" ht="60" hidden="1" outlineLevel="1" x14ac:dyDescent="0.25">
      <c r="A541" s="27"/>
      <c r="B541" s="162" t="s">
        <v>485</v>
      </c>
      <c r="C541" s="14">
        <v>2022</v>
      </c>
      <c r="D541" s="14" t="s">
        <v>10</v>
      </c>
      <c r="E541" s="86">
        <v>103</v>
      </c>
      <c r="F541" s="86">
        <v>175</v>
      </c>
      <c r="G541" s="221">
        <v>266.51504</v>
      </c>
    </row>
    <row r="542" spans="1:7" s="95" customFormat="1" ht="60" hidden="1" outlineLevel="1" x14ac:dyDescent="0.25">
      <c r="A542" s="27"/>
      <c r="B542" s="162" t="s">
        <v>486</v>
      </c>
      <c r="C542" s="14">
        <v>2022</v>
      </c>
      <c r="D542" s="14" t="s">
        <v>10</v>
      </c>
      <c r="E542" s="86">
        <v>341</v>
      </c>
      <c r="F542" s="86">
        <v>150</v>
      </c>
      <c r="G542" s="221">
        <v>738.54721000000006</v>
      </c>
    </row>
    <row r="543" spans="1:7" s="95" customFormat="1" ht="90" hidden="1" outlineLevel="1" x14ac:dyDescent="0.25">
      <c r="A543" s="27" t="s">
        <v>15</v>
      </c>
      <c r="B543" s="63" t="s">
        <v>1403</v>
      </c>
      <c r="C543" s="14">
        <v>2023</v>
      </c>
      <c r="D543" s="14" t="s">
        <v>10</v>
      </c>
      <c r="E543" s="89">
        <v>131</v>
      </c>
      <c r="F543" s="89">
        <v>150</v>
      </c>
      <c r="G543" s="222">
        <v>585.36905999999999</v>
      </c>
    </row>
    <row r="544" spans="1:7" s="95" customFormat="1" ht="45" hidden="1" outlineLevel="1" x14ac:dyDescent="0.25">
      <c r="A544" s="27"/>
      <c r="B544" s="63" t="s">
        <v>1538</v>
      </c>
      <c r="C544" s="14">
        <v>2023</v>
      </c>
      <c r="D544" s="14" t="s">
        <v>10</v>
      </c>
      <c r="E544" s="89">
        <v>75</v>
      </c>
      <c r="F544" s="89">
        <v>250</v>
      </c>
      <c r="G544" s="222">
        <v>64.628919999999994</v>
      </c>
    </row>
    <row r="545" spans="1:7" s="95" customFormat="1" ht="45" hidden="1" outlineLevel="1" x14ac:dyDescent="0.25">
      <c r="A545" s="27"/>
      <c r="B545" s="63" t="s">
        <v>1539</v>
      </c>
      <c r="C545" s="14">
        <v>2023</v>
      </c>
      <c r="D545" s="14" t="s">
        <v>10</v>
      </c>
      <c r="E545" s="89">
        <v>20</v>
      </c>
      <c r="F545" s="89">
        <v>100</v>
      </c>
      <c r="G545" s="222">
        <v>149.57308</v>
      </c>
    </row>
    <row r="546" spans="1:7" s="95" customFormat="1" ht="45" hidden="1" outlineLevel="1" x14ac:dyDescent="0.25">
      <c r="A546" s="27"/>
      <c r="B546" s="63" t="s">
        <v>1540</v>
      </c>
      <c r="C546" s="14">
        <v>2023</v>
      </c>
      <c r="D546" s="14" t="s">
        <v>10</v>
      </c>
      <c r="E546" s="89">
        <v>60</v>
      </c>
      <c r="F546" s="89">
        <v>100</v>
      </c>
      <c r="G546" s="222">
        <v>126.80140000000002</v>
      </c>
    </row>
    <row r="547" spans="1:7" s="95" customFormat="1" ht="45" hidden="1" outlineLevel="1" x14ac:dyDescent="0.25">
      <c r="A547" s="27"/>
      <c r="B547" s="63" t="s">
        <v>1439</v>
      </c>
      <c r="C547" s="14">
        <v>2023</v>
      </c>
      <c r="D547" s="14" t="s">
        <v>10</v>
      </c>
      <c r="E547" s="89">
        <v>17</v>
      </c>
      <c r="F547" s="89">
        <v>60</v>
      </c>
      <c r="G547" s="222">
        <v>155.03161</v>
      </c>
    </row>
    <row r="548" spans="1:7" s="95" customFormat="1" ht="45" hidden="1" outlineLevel="1" x14ac:dyDescent="0.25">
      <c r="A548" s="27"/>
      <c r="B548" s="63" t="s">
        <v>1541</v>
      </c>
      <c r="C548" s="14">
        <v>2023</v>
      </c>
      <c r="D548" s="14" t="s">
        <v>10</v>
      </c>
      <c r="E548" s="89">
        <v>999</v>
      </c>
      <c r="F548" s="89">
        <v>15</v>
      </c>
      <c r="G548" s="222">
        <v>1782.6469500000001</v>
      </c>
    </row>
    <row r="549" spans="1:7" s="95" customFormat="1" ht="60" hidden="1" outlineLevel="1" x14ac:dyDescent="0.25">
      <c r="A549" s="27"/>
      <c r="B549" s="63" t="s">
        <v>1542</v>
      </c>
      <c r="C549" s="14">
        <v>2023</v>
      </c>
      <c r="D549" s="14" t="s">
        <v>10</v>
      </c>
      <c r="E549" s="89">
        <v>235</v>
      </c>
      <c r="F549" s="89">
        <v>670</v>
      </c>
      <c r="G549" s="230">
        <v>760.03440000000001</v>
      </c>
    </row>
    <row r="550" spans="1:7" s="95" customFormat="1" ht="45" hidden="1" outlineLevel="1" x14ac:dyDescent="0.25">
      <c r="A550" s="27"/>
      <c r="B550" s="63" t="s">
        <v>1543</v>
      </c>
      <c r="C550" s="14">
        <v>2023</v>
      </c>
      <c r="D550" s="14" t="s">
        <v>10</v>
      </c>
      <c r="E550" s="89">
        <v>60</v>
      </c>
      <c r="F550" s="89">
        <v>670</v>
      </c>
      <c r="G550" s="222">
        <v>435.35317000000003</v>
      </c>
    </row>
    <row r="551" spans="1:7" s="95" customFormat="1" ht="60" hidden="1" outlineLevel="1" x14ac:dyDescent="0.25">
      <c r="A551" s="27"/>
      <c r="B551" s="63" t="s">
        <v>1457</v>
      </c>
      <c r="C551" s="14">
        <v>2023</v>
      </c>
      <c r="D551" s="14" t="s">
        <v>10</v>
      </c>
      <c r="E551" s="89">
        <v>1060</v>
      </c>
      <c r="F551" s="89">
        <v>150</v>
      </c>
      <c r="G551" s="222">
        <v>2507.98216</v>
      </c>
    </row>
    <row r="552" spans="1:7" s="95" customFormat="1" ht="60" hidden="1" outlineLevel="1" x14ac:dyDescent="0.25">
      <c r="A552" s="27"/>
      <c r="B552" s="63" t="s">
        <v>1544</v>
      </c>
      <c r="C552" s="14">
        <v>2023</v>
      </c>
      <c r="D552" s="14" t="s">
        <v>10</v>
      </c>
      <c r="E552" s="89">
        <v>12</v>
      </c>
      <c r="F552" s="89">
        <v>135</v>
      </c>
      <c r="G552" s="222">
        <v>77.211569999999995</v>
      </c>
    </row>
    <row r="553" spans="1:7" s="95" customFormat="1" ht="75" hidden="1" outlineLevel="1" x14ac:dyDescent="0.25">
      <c r="A553" s="27"/>
      <c r="B553" s="63" t="s">
        <v>1545</v>
      </c>
      <c r="C553" s="14">
        <v>2023</v>
      </c>
      <c r="D553" s="14" t="s">
        <v>10</v>
      </c>
      <c r="E553" s="89">
        <v>1830</v>
      </c>
      <c r="F553" s="89">
        <v>20</v>
      </c>
      <c r="G553" s="222">
        <v>1622.6751900000002</v>
      </c>
    </row>
    <row r="554" spans="1:7" s="95" customFormat="1" ht="60" hidden="1" outlineLevel="1" x14ac:dyDescent="0.25">
      <c r="A554" s="27"/>
      <c r="B554" s="63" t="s">
        <v>1501</v>
      </c>
      <c r="C554" s="14">
        <v>2023</v>
      </c>
      <c r="D554" s="14" t="s">
        <v>10</v>
      </c>
      <c r="E554" s="89">
        <v>3</v>
      </c>
      <c r="F554" s="89">
        <v>150</v>
      </c>
      <c r="G554" s="230">
        <v>20.83453999999999</v>
      </c>
    </row>
    <row r="555" spans="1:7" s="95" customFormat="1" ht="45" hidden="1" outlineLevel="1" x14ac:dyDescent="0.25">
      <c r="A555" s="27"/>
      <c r="B555" s="63" t="s">
        <v>1519</v>
      </c>
      <c r="C555" s="14">
        <v>2023</v>
      </c>
      <c r="D555" s="14" t="s">
        <v>10</v>
      </c>
      <c r="E555" s="89">
        <v>248</v>
      </c>
      <c r="F555" s="89">
        <v>100</v>
      </c>
      <c r="G555" s="232">
        <v>1055.97063</v>
      </c>
    </row>
    <row r="556" spans="1:7" s="95" customFormat="1" ht="31.5" collapsed="1" x14ac:dyDescent="0.25">
      <c r="A556" s="156" t="s">
        <v>17</v>
      </c>
      <c r="B556" s="157" t="s">
        <v>18</v>
      </c>
      <c r="C556" s="157"/>
      <c r="D556" s="156" t="s">
        <v>8</v>
      </c>
      <c r="E556" s="78">
        <v>111039</v>
      </c>
      <c r="F556" s="78">
        <v>22914.399999999998</v>
      </c>
      <c r="G556" s="220">
        <v>201688.83254747375</v>
      </c>
    </row>
    <row r="557" spans="1:7" s="95" customFormat="1" ht="15.75" x14ac:dyDescent="0.25">
      <c r="A557" s="156" t="s">
        <v>17</v>
      </c>
      <c r="B557" s="77" t="s">
        <v>9</v>
      </c>
      <c r="C557" s="156">
        <v>2021</v>
      </c>
      <c r="D557" s="156" t="s">
        <v>8</v>
      </c>
      <c r="E557" s="78">
        <v>41478</v>
      </c>
      <c r="F557" s="78">
        <v>7212.1999999999989</v>
      </c>
      <c r="G557" s="220">
        <v>56944.283973673766</v>
      </c>
    </row>
    <row r="558" spans="1:7" s="98" customFormat="1" ht="15.75" x14ac:dyDescent="0.25">
      <c r="A558" s="156" t="s">
        <v>17</v>
      </c>
      <c r="B558" s="77" t="s">
        <v>9</v>
      </c>
      <c r="C558" s="156">
        <v>2022</v>
      </c>
      <c r="D558" s="156" t="s">
        <v>8</v>
      </c>
      <c r="E558" s="78">
        <v>31908</v>
      </c>
      <c r="F558" s="78">
        <v>9357.6999999999989</v>
      </c>
      <c r="G558" s="220">
        <v>56537.848688900027</v>
      </c>
    </row>
    <row r="559" spans="1:7" s="98" customFormat="1" ht="15.75" x14ac:dyDescent="0.25">
      <c r="A559" s="156" t="s">
        <v>17</v>
      </c>
      <c r="B559" s="77" t="s">
        <v>9</v>
      </c>
      <c r="C559" s="156">
        <v>2023</v>
      </c>
      <c r="D559" s="156" t="s">
        <v>8</v>
      </c>
      <c r="E559" s="78">
        <v>37653</v>
      </c>
      <c r="F559" s="78">
        <v>6344.5</v>
      </c>
      <c r="G559" s="220">
        <v>88206.69988489995</v>
      </c>
    </row>
    <row r="560" spans="1:7" s="95" customFormat="1" ht="45" hidden="1" outlineLevel="1" x14ac:dyDescent="0.25">
      <c r="A560" s="27" t="s">
        <v>17</v>
      </c>
      <c r="B560" s="20" t="s">
        <v>487</v>
      </c>
      <c r="C560" s="14">
        <v>2021</v>
      </c>
      <c r="D560" s="14" t="s">
        <v>8</v>
      </c>
      <c r="E560" s="86">
        <v>82</v>
      </c>
      <c r="F560" s="86">
        <v>15</v>
      </c>
      <c r="G560" s="221">
        <v>169.26503</v>
      </c>
    </row>
    <row r="561" spans="1:7" s="95" customFormat="1" ht="45" hidden="1" outlineLevel="1" x14ac:dyDescent="0.25">
      <c r="A561" s="27"/>
      <c r="B561" s="20" t="s">
        <v>488</v>
      </c>
      <c r="C561" s="14">
        <v>2021</v>
      </c>
      <c r="D561" s="14" t="s">
        <v>8</v>
      </c>
      <c r="E561" s="86">
        <v>116</v>
      </c>
      <c r="F561" s="86">
        <v>14</v>
      </c>
      <c r="G561" s="221">
        <v>165.27941000000001</v>
      </c>
    </row>
    <row r="562" spans="1:7" s="95" customFormat="1" ht="45" hidden="1" outlineLevel="1" x14ac:dyDescent="0.25">
      <c r="A562" s="27"/>
      <c r="B562" s="20" t="s">
        <v>489</v>
      </c>
      <c r="C562" s="14">
        <v>2021</v>
      </c>
      <c r="D562" s="14" t="s">
        <v>8</v>
      </c>
      <c r="E562" s="86">
        <v>104</v>
      </c>
      <c r="F562" s="86">
        <v>14</v>
      </c>
      <c r="G562" s="221">
        <v>190.27522999999999</v>
      </c>
    </row>
    <row r="563" spans="1:7" s="95" customFormat="1" ht="45" hidden="1" outlineLevel="1" x14ac:dyDescent="0.25">
      <c r="A563" s="27"/>
      <c r="B563" s="20" t="s">
        <v>490</v>
      </c>
      <c r="C563" s="14">
        <v>2021</v>
      </c>
      <c r="D563" s="14" t="s">
        <v>8</v>
      </c>
      <c r="E563" s="86">
        <v>60</v>
      </c>
      <c r="F563" s="86">
        <v>15</v>
      </c>
      <c r="G563" s="221">
        <v>129.93683999999999</v>
      </c>
    </row>
    <row r="564" spans="1:7" s="95" customFormat="1" ht="45" hidden="1" outlineLevel="1" x14ac:dyDescent="0.25">
      <c r="A564" s="27"/>
      <c r="B564" s="20" t="s">
        <v>491</v>
      </c>
      <c r="C564" s="14">
        <v>2021</v>
      </c>
      <c r="D564" s="14" t="s">
        <v>8</v>
      </c>
      <c r="E564" s="86">
        <v>141</v>
      </c>
      <c r="F564" s="86">
        <v>15</v>
      </c>
      <c r="G564" s="221">
        <v>201.00479000000001</v>
      </c>
    </row>
    <row r="565" spans="1:7" s="95" customFormat="1" ht="45" hidden="1" outlineLevel="1" x14ac:dyDescent="0.25">
      <c r="A565" s="27"/>
      <c r="B565" s="20" t="s">
        <v>492</v>
      </c>
      <c r="C565" s="14">
        <v>2021</v>
      </c>
      <c r="D565" s="14" t="s">
        <v>8</v>
      </c>
      <c r="E565" s="86">
        <v>302</v>
      </c>
      <c r="F565" s="86">
        <v>150</v>
      </c>
      <c r="G565" s="221">
        <v>295.62974000000003</v>
      </c>
    </row>
    <row r="566" spans="1:7" s="95" customFormat="1" ht="45" hidden="1" outlineLevel="1" x14ac:dyDescent="0.25">
      <c r="A566" s="27"/>
      <c r="B566" s="20" t="s">
        <v>493</v>
      </c>
      <c r="C566" s="14">
        <v>2021</v>
      </c>
      <c r="D566" s="14" t="s">
        <v>8</v>
      </c>
      <c r="E566" s="86">
        <v>110</v>
      </c>
      <c r="F566" s="86">
        <v>5</v>
      </c>
      <c r="G566" s="221">
        <v>203.70998</v>
      </c>
    </row>
    <row r="567" spans="1:7" s="95" customFormat="1" ht="45" hidden="1" outlineLevel="1" x14ac:dyDescent="0.25">
      <c r="A567" s="27"/>
      <c r="B567" s="20" t="s">
        <v>494</v>
      </c>
      <c r="C567" s="14">
        <v>2021</v>
      </c>
      <c r="D567" s="14" t="s">
        <v>8</v>
      </c>
      <c r="E567" s="86">
        <v>79</v>
      </c>
      <c r="F567" s="86">
        <v>15</v>
      </c>
      <c r="G567" s="221">
        <v>153.12893</v>
      </c>
    </row>
    <row r="568" spans="1:7" s="95" customFormat="1" ht="45" hidden="1" outlineLevel="1" x14ac:dyDescent="0.25">
      <c r="A568" s="27"/>
      <c r="B568" s="20" t="s">
        <v>495</v>
      </c>
      <c r="C568" s="14">
        <v>2021</v>
      </c>
      <c r="D568" s="14" t="s">
        <v>8</v>
      </c>
      <c r="E568" s="86">
        <v>78</v>
      </c>
      <c r="F568" s="86">
        <v>80</v>
      </c>
      <c r="G568" s="221">
        <v>84.510859999999994</v>
      </c>
    </row>
    <row r="569" spans="1:7" s="95" customFormat="1" ht="45" hidden="1" outlineLevel="1" x14ac:dyDescent="0.25">
      <c r="A569" s="27"/>
      <c r="B569" s="20" t="s">
        <v>496</v>
      </c>
      <c r="C569" s="14">
        <v>2021</v>
      </c>
      <c r="D569" s="14" t="s">
        <v>8</v>
      </c>
      <c r="E569" s="86">
        <v>96</v>
      </c>
      <c r="F569" s="86">
        <v>15</v>
      </c>
      <c r="G569" s="221">
        <v>145.97735</v>
      </c>
    </row>
    <row r="570" spans="1:7" s="95" customFormat="1" ht="45" hidden="1" outlineLevel="1" x14ac:dyDescent="0.25">
      <c r="A570" s="27"/>
      <c r="B570" s="20" t="s">
        <v>497</v>
      </c>
      <c r="C570" s="14">
        <v>2021</v>
      </c>
      <c r="D570" s="14" t="s">
        <v>8</v>
      </c>
      <c r="E570" s="86">
        <v>95.5</v>
      </c>
      <c r="F570" s="86">
        <v>15</v>
      </c>
      <c r="G570" s="221">
        <v>226.88964999999999</v>
      </c>
    </row>
    <row r="571" spans="1:7" s="95" customFormat="1" ht="45" hidden="1" outlineLevel="1" x14ac:dyDescent="0.25">
      <c r="A571" s="27"/>
      <c r="B571" s="20" t="s">
        <v>498</v>
      </c>
      <c r="C571" s="14">
        <v>2021</v>
      </c>
      <c r="D571" s="14" t="s">
        <v>8</v>
      </c>
      <c r="E571" s="86">
        <v>60</v>
      </c>
      <c r="F571" s="86">
        <v>6</v>
      </c>
      <c r="G571" s="221">
        <v>149.20819</v>
      </c>
    </row>
    <row r="572" spans="1:7" s="95" customFormat="1" ht="60" hidden="1" outlineLevel="1" x14ac:dyDescent="0.25">
      <c r="A572" s="27"/>
      <c r="B572" s="20" t="s">
        <v>499</v>
      </c>
      <c r="C572" s="14">
        <v>2021</v>
      </c>
      <c r="D572" s="14" t="s">
        <v>8</v>
      </c>
      <c r="E572" s="86">
        <v>328</v>
      </c>
      <c r="F572" s="86">
        <v>15</v>
      </c>
      <c r="G572" s="221">
        <v>321.59690999999998</v>
      </c>
    </row>
    <row r="573" spans="1:7" s="95" customFormat="1" ht="45" hidden="1" outlineLevel="1" x14ac:dyDescent="0.25">
      <c r="A573" s="27"/>
      <c r="B573" s="20" t="s">
        <v>500</v>
      </c>
      <c r="C573" s="14">
        <v>2021</v>
      </c>
      <c r="D573" s="14" t="s">
        <v>8</v>
      </c>
      <c r="E573" s="86">
        <v>634</v>
      </c>
      <c r="F573" s="86">
        <v>35</v>
      </c>
      <c r="G573" s="221">
        <v>733.82407999999998</v>
      </c>
    </row>
    <row r="574" spans="1:7" s="95" customFormat="1" ht="45" hidden="1" outlineLevel="1" x14ac:dyDescent="0.25">
      <c r="A574" s="27"/>
      <c r="B574" s="20" t="s">
        <v>501</v>
      </c>
      <c r="C574" s="14">
        <v>2021</v>
      </c>
      <c r="D574" s="14" t="s">
        <v>8</v>
      </c>
      <c r="E574" s="86">
        <v>303</v>
      </c>
      <c r="F574" s="86">
        <v>5</v>
      </c>
      <c r="G574" s="221">
        <v>183.80719692107647</v>
      </c>
    </row>
    <row r="575" spans="1:7" s="95" customFormat="1" ht="45" hidden="1" outlineLevel="1" x14ac:dyDescent="0.25">
      <c r="A575" s="27"/>
      <c r="B575" s="20" t="s">
        <v>502</v>
      </c>
      <c r="C575" s="14">
        <v>2021</v>
      </c>
      <c r="D575" s="14" t="s">
        <v>8</v>
      </c>
      <c r="E575" s="86">
        <v>235</v>
      </c>
      <c r="F575" s="86">
        <v>15</v>
      </c>
      <c r="G575" s="221">
        <v>358.39387692107641</v>
      </c>
    </row>
    <row r="576" spans="1:7" s="95" customFormat="1" ht="45" hidden="1" outlineLevel="1" x14ac:dyDescent="0.25">
      <c r="A576" s="27"/>
      <c r="B576" s="20" t="s">
        <v>503</v>
      </c>
      <c r="C576" s="14">
        <v>2021</v>
      </c>
      <c r="D576" s="14" t="s">
        <v>8</v>
      </c>
      <c r="E576" s="86">
        <v>65</v>
      </c>
      <c r="F576" s="86">
        <v>15</v>
      </c>
      <c r="G576" s="221">
        <v>73.248416921076441</v>
      </c>
    </row>
    <row r="577" spans="1:7" s="95" customFormat="1" ht="45" hidden="1" outlineLevel="1" x14ac:dyDescent="0.25">
      <c r="A577" s="27"/>
      <c r="B577" s="20" t="s">
        <v>504</v>
      </c>
      <c r="C577" s="14">
        <v>2021</v>
      </c>
      <c r="D577" s="14" t="s">
        <v>8</v>
      </c>
      <c r="E577" s="86">
        <v>315</v>
      </c>
      <c r="F577" s="86">
        <v>14</v>
      </c>
      <c r="G577" s="221">
        <v>212.8321</v>
      </c>
    </row>
    <row r="578" spans="1:7" s="95" customFormat="1" ht="45" hidden="1" outlineLevel="1" x14ac:dyDescent="0.25">
      <c r="A578" s="27"/>
      <c r="B578" s="20" t="s">
        <v>505</v>
      </c>
      <c r="C578" s="14">
        <v>2021</v>
      </c>
      <c r="D578" s="14" t="s">
        <v>8</v>
      </c>
      <c r="E578" s="86">
        <v>170</v>
      </c>
      <c r="F578" s="86">
        <v>15</v>
      </c>
      <c r="G578" s="221">
        <v>221.67836</v>
      </c>
    </row>
    <row r="579" spans="1:7" s="95" customFormat="1" ht="45" hidden="1" outlineLevel="1" x14ac:dyDescent="0.25">
      <c r="A579" s="27"/>
      <c r="B579" s="20" t="s">
        <v>506</v>
      </c>
      <c r="C579" s="14">
        <v>2021</v>
      </c>
      <c r="D579" s="14" t="s">
        <v>8</v>
      </c>
      <c r="E579" s="86">
        <v>32</v>
      </c>
      <c r="F579" s="86">
        <v>15</v>
      </c>
      <c r="G579" s="221">
        <v>30.59721</v>
      </c>
    </row>
    <row r="580" spans="1:7" s="95" customFormat="1" ht="45" hidden="1" outlineLevel="1" x14ac:dyDescent="0.25">
      <c r="A580" s="27"/>
      <c r="B580" s="20" t="s">
        <v>507</v>
      </c>
      <c r="C580" s="14">
        <v>2021</v>
      </c>
      <c r="D580" s="14" t="s">
        <v>8</v>
      </c>
      <c r="E580" s="86">
        <v>138</v>
      </c>
      <c r="F580" s="86">
        <v>14</v>
      </c>
      <c r="G580" s="221">
        <v>120.38581000000001</v>
      </c>
    </row>
    <row r="581" spans="1:7" s="95" customFormat="1" ht="45" hidden="1" outlineLevel="1" x14ac:dyDescent="0.25">
      <c r="A581" s="27"/>
      <c r="B581" s="20" t="s">
        <v>508</v>
      </c>
      <c r="C581" s="14">
        <v>2021</v>
      </c>
      <c r="D581" s="14" t="s">
        <v>8</v>
      </c>
      <c r="E581" s="86">
        <v>205</v>
      </c>
      <c r="F581" s="86">
        <v>15</v>
      </c>
      <c r="G581" s="221">
        <v>260.06470999999999</v>
      </c>
    </row>
    <row r="582" spans="1:7" s="95" customFormat="1" ht="45" hidden="1" outlineLevel="1" x14ac:dyDescent="0.25">
      <c r="A582" s="27"/>
      <c r="B582" s="20" t="s">
        <v>509</v>
      </c>
      <c r="C582" s="14">
        <v>2021</v>
      </c>
      <c r="D582" s="14" t="s">
        <v>8</v>
      </c>
      <c r="E582" s="86">
        <v>392</v>
      </c>
      <c r="F582" s="86">
        <v>15</v>
      </c>
      <c r="G582" s="221">
        <v>523.39792999999997</v>
      </c>
    </row>
    <row r="583" spans="1:7" s="95" customFormat="1" ht="30" hidden="1" outlineLevel="1" x14ac:dyDescent="0.25">
      <c r="A583" s="27"/>
      <c r="B583" s="20" t="s">
        <v>510</v>
      </c>
      <c r="C583" s="14">
        <v>2021</v>
      </c>
      <c r="D583" s="14" t="s">
        <v>8</v>
      </c>
      <c r="E583" s="86">
        <v>301</v>
      </c>
      <c r="F583" s="86">
        <v>15</v>
      </c>
      <c r="G583" s="221">
        <v>417.23397999999997</v>
      </c>
    </row>
    <row r="584" spans="1:7" s="95" customFormat="1" ht="45" hidden="1" outlineLevel="1" x14ac:dyDescent="0.25">
      <c r="A584" s="27"/>
      <c r="B584" s="20" t="s">
        <v>511</v>
      </c>
      <c r="C584" s="14">
        <v>2021</v>
      </c>
      <c r="D584" s="14" t="s">
        <v>8</v>
      </c>
      <c r="E584" s="86">
        <v>234</v>
      </c>
      <c r="F584" s="86">
        <v>110</v>
      </c>
      <c r="G584" s="221">
        <v>277.66399999999999</v>
      </c>
    </row>
    <row r="585" spans="1:7" s="95" customFormat="1" ht="60" hidden="1" outlineLevel="1" x14ac:dyDescent="0.25">
      <c r="A585" s="27"/>
      <c r="B585" s="20" t="s">
        <v>512</v>
      </c>
      <c r="C585" s="14">
        <v>2021</v>
      </c>
      <c r="D585" s="14" t="s">
        <v>8</v>
      </c>
      <c r="E585" s="86">
        <v>30</v>
      </c>
      <c r="F585" s="86">
        <v>10</v>
      </c>
      <c r="G585" s="221">
        <v>52.013469999999998</v>
      </c>
    </row>
    <row r="586" spans="1:7" s="95" customFormat="1" ht="45" hidden="1" outlineLevel="1" x14ac:dyDescent="0.25">
      <c r="A586" s="27"/>
      <c r="B586" s="20" t="s">
        <v>513</v>
      </c>
      <c r="C586" s="14">
        <v>2021</v>
      </c>
      <c r="D586" s="14" t="s">
        <v>8</v>
      </c>
      <c r="E586" s="86">
        <v>138</v>
      </c>
      <c r="F586" s="86">
        <v>15</v>
      </c>
      <c r="G586" s="221">
        <v>296.99137000000002</v>
      </c>
    </row>
    <row r="587" spans="1:7" s="95" customFormat="1" ht="45" hidden="1" outlineLevel="1" x14ac:dyDescent="0.25">
      <c r="A587" s="27"/>
      <c r="B587" s="20" t="s">
        <v>514</v>
      </c>
      <c r="C587" s="14">
        <v>2021</v>
      </c>
      <c r="D587" s="14" t="s">
        <v>8</v>
      </c>
      <c r="E587" s="86">
        <v>80</v>
      </c>
      <c r="F587" s="86">
        <v>75</v>
      </c>
      <c r="G587" s="221">
        <v>149.66467</v>
      </c>
    </row>
    <row r="588" spans="1:7" s="95" customFormat="1" ht="45" hidden="1" outlineLevel="1" x14ac:dyDescent="0.25">
      <c r="A588" s="27"/>
      <c r="B588" s="20" t="s">
        <v>515</v>
      </c>
      <c r="C588" s="14">
        <v>2021</v>
      </c>
      <c r="D588" s="14" t="s">
        <v>8</v>
      </c>
      <c r="E588" s="86">
        <v>152.5</v>
      </c>
      <c r="F588" s="86">
        <v>15</v>
      </c>
      <c r="G588" s="221">
        <v>247.96539000000001</v>
      </c>
    </row>
    <row r="589" spans="1:7" s="95" customFormat="1" ht="45" hidden="1" outlineLevel="1" x14ac:dyDescent="0.25">
      <c r="A589" s="27"/>
      <c r="B589" s="20" t="s">
        <v>433</v>
      </c>
      <c r="C589" s="14">
        <v>2021</v>
      </c>
      <c r="D589" s="14" t="s">
        <v>8</v>
      </c>
      <c r="E589" s="86">
        <v>271</v>
      </c>
      <c r="F589" s="86">
        <v>15</v>
      </c>
      <c r="G589" s="221">
        <v>365.31639000000001</v>
      </c>
    </row>
    <row r="590" spans="1:7" s="95" customFormat="1" ht="60" hidden="1" outlineLevel="1" x14ac:dyDescent="0.25">
      <c r="A590" s="27"/>
      <c r="B590" s="20" t="s">
        <v>516</v>
      </c>
      <c r="C590" s="14">
        <v>2021</v>
      </c>
      <c r="D590" s="14" t="s">
        <v>8</v>
      </c>
      <c r="E590" s="86">
        <v>124</v>
      </c>
      <c r="F590" s="86">
        <v>6</v>
      </c>
      <c r="G590" s="221">
        <v>124.45544</v>
      </c>
    </row>
    <row r="591" spans="1:7" s="95" customFormat="1" ht="45" hidden="1" outlineLevel="1" x14ac:dyDescent="0.25">
      <c r="A591" s="27"/>
      <c r="B591" s="20" t="s">
        <v>517</v>
      </c>
      <c r="C591" s="14">
        <v>2021</v>
      </c>
      <c r="D591" s="14" t="s">
        <v>8</v>
      </c>
      <c r="E591" s="86">
        <v>28</v>
      </c>
      <c r="F591" s="86">
        <v>15</v>
      </c>
      <c r="G591" s="221">
        <v>55.952539999999999</v>
      </c>
    </row>
    <row r="592" spans="1:7" s="95" customFormat="1" ht="60" hidden="1" outlineLevel="1" x14ac:dyDescent="0.25">
      <c r="A592" s="27"/>
      <c r="B592" s="20" t="s">
        <v>518</v>
      </c>
      <c r="C592" s="14">
        <v>2021</v>
      </c>
      <c r="D592" s="14" t="s">
        <v>8</v>
      </c>
      <c r="E592" s="86">
        <v>118</v>
      </c>
      <c r="F592" s="86">
        <v>15</v>
      </c>
      <c r="G592" s="221">
        <v>173.15138999999999</v>
      </c>
    </row>
    <row r="593" spans="1:7" s="95" customFormat="1" ht="45" hidden="1" outlineLevel="1" x14ac:dyDescent="0.25">
      <c r="A593" s="27"/>
      <c r="B593" s="20" t="s">
        <v>519</v>
      </c>
      <c r="C593" s="14">
        <v>2021</v>
      </c>
      <c r="D593" s="14" t="s">
        <v>8</v>
      </c>
      <c r="E593" s="86">
        <v>47</v>
      </c>
      <c r="F593" s="86">
        <v>15</v>
      </c>
      <c r="G593" s="221">
        <v>98.342860000000002</v>
      </c>
    </row>
    <row r="594" spans="1:7" s="95" customFormat="1" ht="45" hidden="1" outlineLevel="1" x14ac:dyDescent="0.25">
      <c r="A594" s="27"/>
      <c r="B594" s="20" t="s">
        <v>520</v>
      </c>
      <c r="C594" s="14">
        <v>2021</v>
      </c>
      <c r="D594" s="14" t="s">
        <v>8</v>
      </c>
      <c r="E594" s="86">
        <v>146</v>
      </c>
      <c r="F594" s="86">
        <v>70</v>
      </c>
      <c r="G594" s="221">
        <v>219.01559</v>
      </c>
    </row>
    <row r="595" spans="1:7" s="95" customFormat="1" ht="45" hidden="1" outlineLevel="1" x14ac:dyDescent="0.25">
      <c r="A595" s="27"/>
      <c r="B595" s="20" t="s">
        <v>521</v>
      </c>
      <c r="C595" s="14">
        <v>2021</v>
      </c>
      <c r="D595" s="14" t="s">
        <v>8</v>
      </c>
      <c r="E595" s="86">
        <v>43</v>
      </c>
      <c r="F595" s="86">
        <v>149</v>
      </c>
      <c r="G595" s="221">
        <v>85.644599999999997</v>
      </c>
    </row>
    <row r="596" spans="1:7" s="95" customFormat="1" ht="45" hidden="1" outlineLevel="1" x14ac:dyDescent="0.25">
      <c r="A596" s="27"/>
      <c r="B596" s="20" t="s">
        <v>522</v>
      </c>
      <c r="C596" s="14">
        <v>2021</v>
      </c>
      <c r="D596" s="14" t="s">
        <v>8</v>
      </c>
      <c r="E596" s="86">
        <v>70</v>
      </c>
      <c r="F596" s="86">
        <v>15</v>
      </c>
      <c r="G596" s="221">
        <v>77.582999999999998</v>
      </c>
    </row>
    <row r="597" spans="1:7" s="95" customFormat="1" ht="45" hidden="1" outlineLevel="1" x14ac:dyDescent="0.25">
      <c r="A597" s="27"/>
      <c r="B597" s="20" t="s">
        <v>523</v>
      </c>
      <c r="C597" s="14">
        <v>2021</v>
      </c>
      <c r="D597" s="14" t="s">
        <v>8</v>
      </c>
      <c r="E597" s="86">
        <v>128</v>
      </c>
      <c r="F597" s="86">
        <v>7</v>
      </c>
      <c r="G597" s="221">
        <v>208.91466</v>
      </c>
    </row>
    <row r="598" spans="1:7" s="95" customFormat="1" ht="45" hidden="1" outlineLevel="1" x14ac:dyDescent="0.25">
      <c r="A598" s="27"/>
      <c r="B598" s="20" t="s">
        <v>435</v>
      </c>
      <c r="C598" s="14">
        <v>2021</v>
      </c>
      <c r="D598" s="14" t="s">
        <v>8</v>
      </c>
      <c r="E598" s="86">
        <v>5</v>
      </c>
      <c r="F598" s="86">
        <v>150</v>
      </c>
      <c r="G598" s="221">
        <v>43.967010000000002</v>
      </c>
    </row>
    <row r="599" spans="1:7" s="95" customFormat="1" ht="45" hidden="1" outlineLevel="1" x14ac:dyDescent="0.25">
      <c r="A599" s="27"/>
      <c r="B599" s="20" t="s">
        <v>524</v>
      </c>
      <c r="C599" s="14">
        <v>2021</v>
      </c>
      <c r="D599" s="14" t="s">
        <v>8</v>
      </c>
      <c r="E599" s="86">
        <v>233</v>
      </c>
      <c r="F599" s="86">
        <v>15</v>
      </c>
      <c r="G599" s="221">
        <v>229.34610000000001</v>
      </c>
    </row>
    <row r="600" spans="1:7" s="95" customFormat="1" ht="45" hidden="1" outlineLevel="1" x14ac:dyDescent="0.25">
      <c r="A600" s="27"/>
      <c r="B600" s="20" t="s">
        <v>525</v>
      </c>
      <c r="C600" s="14">
        <v>2021</v>
      </c>
      <c r="D600" s="14" t="s">
        <v>8</v>
      </c>
      <c r="E600" s="86">
        <v>224</v>
      </c>
      <c r="F600" s="86">
        <v>14</v>
      </c>
      <c r="G600" s="221">
        <v>210.41748999999999</v>
      </c>
    </row>
    <row r="601" spans="1:7" s="95" customFormat="1" ht="45" hidden="1" outlineLevel="1" x14ac:dyDescent="0.25">
      <c r="A601" s="27"/>
      <c r="B601" s="20" t="s">
        <v>526</v>
      </c>
      <c r="C601" s="14">
        <v>2021</v>
      </c>
      <c r="D601" s="14" t="s">
        <v>8</v>
      </c>
      <c r="E601" s="86">
        <v>134</v>
      </c>
      <c r="F601" s="86">
        <v>7</v>
      </c>
      <c r="G601" s="221">
        <v>177.47033999999999</v>
      </c>
    </row>
    <row r="602" spans="1:7" s="95" customFormat="1" ht="45" hidden="1" outlineLevel="1" x14ac:dyDescent="0.25">
      <c r="A602" s="27"/>
      <c r="B602" s="20" t="s">
        <v>527</v>
      </c>
      <c r="C602" s="14">
        <v>2021</v>
      </c>
      <c r="D602" s="14" t="s">
        <v>8</v>
      </c>
      <c r="E602" s="86">
        <v>114</v>
      </c>
      <c r="F602" s="86">
        <v>15</v>
      </c>
      <c r="G602" s="221">
        <v>246.12244999999999</v>
      </c>
    </row>
    <row r="603" spans="1:7" s="95" customFormat="1" ht="45" hidden="1" outlineLevel="1" x14ac:dyDescent="0.25">
      <c r="A603" s="27"/>
      <c r="B603" s="20" t="s">
        <v>528</v>
      </c>
      <c r="C603" s="14">
        <v>2021</v>
      </c>
      <c r="D603" s="14" t="s">
        <v>8</v>
      </c>
      <c r="E603" s="86">
        <v>32</v>
      </c>
      <c r="F603" s="86">
        <v>15</v>
      </c>
      <c r="G603" s="221">
        <v>116.28601</v>
      </c>
    </row>
    <row r="604" spans="1:7" s="95" customFormat="1" ht="45" hidden="1" outlineLevel="1" x14ac:dyDescent="0.25">
      <c r="A604" s="27"/>
      <c r="B604" s="20" t="s">
        <v>529</v>
      </c>
      <c r="C604" s="14">
        <v>2021</v>
      </c>
      <c r="D604" s="14" t="s">
        <v>8</v>
      </c>
      <c r="E604" s="86">
        <v>118</v>
      </c>
      <c r="F604" s="86">
        <v>15</v>
      </c>
      <c r="G604" s="221">
        <v>164.32325</v>
      </c>
    </row>
    <row r="605" spans="1:7" s="95" customFormat="1" ht="45" hidden="1" outlineLevel="1" x14ac:dyDescent="0.25">
      <c r="A605" s="27"/>
      <c r="B605" s="20" t="s">
        <v>530</v>
      </c>
      <c r="C605" s="14">
        <v>2021</v>
      </c>
      <c r="D605" s="14" t="s">
        <v>8</v>
      </c>
      <c r="E605" s="86">
        <v>179</v>
      </c>
      <c r="F605" s="86">
        <v>15</v>
      </c>
      <c r="G605" s="221">
        <v>327.44814000000002</v>
      </c>
    </row>
    <row r="606" spans="1:7" s="95" customFormat="1" ht="15.75" hidden="1" outlineLevel="1" x14ac:dyDescent="0.25">
      <c r="A606" s="27"/>
      <c r="B606" s="20" t="s">
        <v>531</v>
      </c>
      <c r="C606" s="14">
        <v>2021</v>
      </c>
      <c r="D606" s="14" t="s">
        <v>8</v>
      </c>
      <c r="E606" s="86">
        <v>133</v>
      </c>
      <c r="F606" s="86">
        <v>15</v>
      </c>
      <c r="G606" s="221">
        <v>232.08544000000001</v>
      </c>
    </row>
    <row r="607" spans="1:7" s="95" customFormat="1" ht="45" hidden="1" outlineLevel="1" x14ac:dyDescent="0.25">
      <c r="A607" s="27"/>
      <c r="B607" s="20" t="s">
        <v>532</v>
      </c>
      <c r="C607" s="14">
        <v>2021</v>
      </c>
      <c r="D607" s="14" t="s">
        <v>8</v>
      </c>
      <c r="E607" s="86">
        <v>108</v>
      </c>
      <c r="F607" s="86">
        <v>14</v>
      </c>
      <c r="G607" s="221">
        <v>216.79766000000001</v>
      </c>
    </row>
    <row r="608" spans="1:7" s="95" customFormat="1" ht="45" hidden="1" outlineLevel="1" x14ac:dyDescent="0.25">
      <c r="A608" s="27"/>
      <c r="B608" s="20" t="s">
        <v>533</v>
      </c>
      <c r="C608" s="14">
        <v>2021</v>
      </c>
      <c r="D608" s="14" t="s">
        <v>8</v>
      </c>
      <c r="E608" s="86">
        <v>423</v>
      </c>
      <c r="F608" s="86">
        <v>15</v>
      </c>
      <c r="G608" s="221">
        <v>510.94887</v>
      </c>
    </row>
    <row r="609" spans="1:7" s="95" customFormat="1" ht="45" hidden="1" outlineLevel="1" x14ac:dyDescent="0.25">
      <c r="A609" s="27"/>
      <c r="B609" s="20" t="s">
        <v>534</v>
      </c>
      <c r="C609" s="14">
        <v>2021</v>
      </c>
      <c r="D609" s="14" t="s">
        <v>8</v>
      </c>
      <c r="E609" s="86">
        <v>234</v>
      </c>
      <c r="F609" s="86">
        <v>6</v>
      </c>
      <c r="G609" s="221">
        <v>234.06223</v>
      </c>
    </row>
    <row r="610" spans="1:7" s="95" customFormat="1" ht="45" hidden="1" outlineLevel="1" x14ac:dyDescent="0.25">
      <c r="A610" s="27"/>
      <c r="B610" s="20" t="s">
        <v>535</v>
      </c>
      <c r="C610" s="14">
        <v>2021</v>
      </c>
      <c r="D610" s="14" t="s">
        <v>8</v>
      </c>
      <c r="E610" s="86">
        <v>192</v>
      </c>
      <c r="F610" s="86">
        <v>15</v>
      </c>
      <c r="G610" s="221">
        <v>336.97158000000002</v>
      </c>
    </row>
    <row r="611" spans="1:7" s="95" customFormat="1" ht="45" hidden="1" outlineLevel="1" x14ac:dyDescent="0.25">
      <c r="A611" s="27"/>
      <c r="B611" s="20" t="s">
        <v>536</v>
      </c>
      <c r="C611" s="14">
        <v>2021</v>
      </c>
      <c r="D611" s="14" t="s">
        <v>8</v>
      </c>
      <c r="E611" s="86">
        <v>233</v>
      </c>
      <c r="F611" s="86">
        <v>15</v>
      </c>
      <c r="G611" s="221">
        <v>389.69454999999999</v>
      </c>
    </row>
    <row r="612" spans="1:7" s="95" customFormat="1" ht="45" hidden="1" outlineLevel="1" x14ac:dyDescent="0.25">
      <c r="A612" s="27"/>
      <c r="B612" s="20" t="s">
        <v>537</v>
      </c>
      <c r="C612" s="14">
        <v>2021</v>
      </c>
      <c r="D612" s="14" t="s">
        <v>8</v>
      </c>
      <c r="E612" s="86">
        <v>840</v>
      </c>
      <c r="F612" s="86">
        <v>14</v>
      </c>
      <c r="G612" s="221">
        <v>860.67884000000004</v>
      </c>
    </row>
    <row r="613" spans="1:7" s="95" customFormat="1" ht="45" hidden="1" outlineLevel="1" x14ac:dyDescent="0.25">
      <c r="A613" s="27"/>
      <c r="B613" s="20" t="s">
        <v>538</v>
      </c>
      <c r="C613" s="14">
        <v>2021</v>
      </c>
      <c r="D613" s="14" t="s">
        <v>8</v>
      </c>
      <c r="E613" s="86">
        <v>30</v>
      </c>
      <c r="F613" s="86">
        <v>15</v>
      </c>
      <c r="G613" s="221">
        <v>82.550799999999995</v>
      </c>
    </row>
    <row r="614" spans="1:7" s="95" customFormat="1" ht="75" hidden="1" outlineLevel="1" x14ac:dyDescent="0.25">
      <c r="A614" s="27"/>
      <c r="B614" s="20" t="s">
        <v>436</v>
      </c>
      <c r="C614" s="14">
        <v>2021</v>
      </c>
      <c r="D614" s="14" t="s">
        <v>8</v>
      </c>
      <c r="E614" s="86">
        <v>2138</v>
      </c>
      <c r="F614" s="86">
        <v>15</v>
      </c>
      <c r="G614" s="221">
        <v>2019.18685</v>
      </c>
    </row>
    <row r="615" spans="1:7" s="95" customFormat="1" ht="60" hidden="1" outlineLevel="1" x14ac:dyDescent="0.25">
      <c r="A615" s="27"/>
      <c r="B615" s="20" t="s">
        <v>539</v>
      </c>
      <c r="C615" s="14">
        <v>2021</v>
      </c>
      <c r="D615" s="14" t="s">
        <v>8</v>
      </c>
      <c r="E615" s="86">
        <v>233</v>
      </c>
      <c r="F615" s="86">
        <v>15</v>
      </c>
      <c r="G615" s="221">
        <v>247.81469000000001</v>
      </c>
    </row>
    <row r="616" spans="1:7" s="95" customFormat="1" ht="45" hidden="1" outlineLevel="1" x14ac:dyDescent="0.25">
      <c r="A616" s="27"/>
      <c r="B616" s="20" t="s">
        <v>540</v>
      </c>
      <c r="C616" s="14">
        <v>2021</v>
      </c>
      <c r="D616" s="14" t="s">
        <v>8</v>
      </c>
      <c r="E616" s="86">
        <v>68</v>
      </c>
      <c r="F616" s="86">
        <v>15</v>
      </c>
      <c r="G616" s="221">
        <v>108.99160999999999</v>
      </c>
    </row>
    <row r="617" spans="1:7" s="95" customFormat="1" ht="45" hidden="1" outlineLevel="1" x14ac:dyDescent="0.25">
      <c r="A617" s="27"/>
      <c r="B617" s="20" t="s">
        <v>541</v>
      </c>
      <c r="C617" s="14">
        <v>2021</v>
      </c>
      <c r="D617" s="14" t="s">
        <v>8</v>
      </c>
      <c r="E617" s="86">
        <v>61</v>
      </c>
      <c r="F617" s="86">
        <v>6</v>
      </c>
      <c r="G617" s="221">
        <v>72.616110000000006</v>
      </c>
    </row>
    <row r="618" spans="1:7" s="95" customFormat="1" ht="45" hidden="1" outlineLevel="1" x14ac:dyDescent="0.25">
      <c r="A618" s="27"/>
      <c r="B618" s="20" t="s">
        <v>542</v>
      </c>
      <c r="C618" s="14">
        <v>2021</v>
      </c>
      <c r="D618" s="14" t="s">
        <v>8</v>
      </c>
      <c r="E618" s="86">
        <v>243</v>
      </c>
      <c r="F618" s="86">
        <v>15</v>
      </c>
      <c r="G618" s="221">
        <v>186.03344999999999</v>
      </c>
    </row>
    <row r="619" spans="1:7" s="95" customFormat="1" ht="45" hidden="1" outlineLevel="1" x14ac:dyDescent="0.25">
      <c r="A619" s="27"/>
      <c r="B619" s="20" t="s">
        <v>543</v>
      </c>
      <c r="C619" s="14">
        <v>2021</v>
      </c>
      <c r="D619" s="14" t="s">
        <v>8</v>
      </c>
      <c r="E619" s="86">
        <v>117</v>
      </c>
      <c r="F619" s="86">
        <v>90</v>
      </c>
      <c r="G619" s="221">
        <v>283.03098999999997</v>
      </c>
    </row>
    <row r="620" spans="1:7" s="95" customFormat="1" ht="45" hidden="1" outlineLevel="1" x14ac:dyDescent="0.25">
      <c r="A620" s="27"/>
      <c r="B620" s="20" t="s">
        <v>544</v>
      </c>
      <c r="C620" s="14">
        <v>2021</v>
      </c>
      <c r="D620" s="14" t="s">
        <v>8</v>
      </c>
      <c r="E620" s="86">
        <v>294</v>
      </c>
      <c r="F620" s="86">
        <v>20</v>
      </c>
      <c r="G620" s="221">
        <v>245.59474</v>
      </c>
    </row>
    <row r="621" spans="1:7" s="95" customFormat="1" ht="45" hidden="1" outlineLevel="1" x14ac:dyDescent="0.25">
      <c r="A621" s="27"/>
      <c r="B621" s="20" t="s">
        <v>545</v>
      </c>
      <c r="C621" s="14">
        <v>2021</v>
      </c>
      <c r="D621" s="14" t="s">
        <v>8</v>
      </c>
      <c r="E621" s="86">
        <v>110</v>
      </c>
      <c r="F621" s="86">
        <v>14</v>
      </c>
      <c r="G621" s="221">
        <v>136.05919</v>
      </c>
    </row>
    <row r="622" spans="1:7" s="95" customFormat="1" ht="45" hidden="1" outlineLevel="1" x14ac:dyDescent="0.25">
      <c r="A622" s="27"/>
      <c r="B622" s="20" t="s">
        <v>546</v>
      </c>
      <c r="C622" s="14">
        <v>2021</v>
      </c>
      <c r="D622" s="14" t="s">
        <v>8</v>
      </c>
      <c r="E622" s="86">
        <v>146</v>
      </c>
      <c r="F622" s="86">
        <v>14</v>
      </c>
      <c r="G622" s="221">
        <v>149.36594692107644</v>
      </c>
    </row>
    <row r="623" spans="1:7" s="95" customFormat="1" ht="45" hidden="1" outlineLevel="1" x14ac:dyDescent="0.25">
      <c r="A623" s="27"/>
      <c r="B623" s="20" t="s">
        <v>547</v>
      </c>
      <c r="C623" s="14">
        <v>2021</v>
      </c>
      <c r="D623" s="14" t="s">
        <v>8</v>
      </c>
      <c r="E623" s="86">
        <v>298</v>
      </c>
      <c r="F623" s="86">
        <v>14</v>
      </c>
      <c r="G623" s="221">
        <v>490.45373000000001</v>
      </c>
    </row>
    <row r="624" spans="1:7" s="95" customFormat="1" ht="45" hidden="1" outlineLevel="1" x14ac:dyDescent="0.25">
      <c r="A624" s="27"/>
      <c r="B624" s="20" t="s">
        <v>548</v>
      </c>
      <c r="C624" s="14">
        <v>2021</v>
      </c>
      <c r="D624" s="14" t="s">
        <v>8</v>
      </c>
      <c r="E624" s="86">
        <v>163</v>
      </c>
      <c r="F624" s="86">
        <v>50</v>
      </c>
      <c r="G624" s="221">
        <v>349.89294999999998</v>
      </c>
    </row>
    <row r="625" spans="1:7" s="95" customFormat="1" ht="45" hidden="1" outlineLevel="1" x14ac:dyDescent="0.25">
      <c r="A625" s="27"/>
      <c r="B625" s="20" t="s">
        <v>549</v>
      </c>
      <c r="C625" s="14">
        <v>2021</v>
      </c>
      <c r="D625" s="14" t="s">
        <v>8</v>
      </c>
      <c r="E625" s="86">
        <v>176</v>
      </c>
      <c r="F625" s="86">
        <v>15</v>
      </c>
      <c r="G625" s="221">
        <v>234.77378999999999</v>
      </c>
    </row>
    <row r="626" spans="1:7" s="95" customFormat="1" ht="60" hidden="1" outlineLevel="1" x14ac:dyDescent="0.25">
      <c r="A626" s="27"/>
      <c r="B626" s="20" t="s">
        <v>550</v>
      </c>
      <c r="C626" s="14">
        <v>2021</v>
      </c>
      <c r="D626" s="14" t="s">
        <v>8</v>
      </c>
      <c r="E626" s="86">
        <v>25</v>
      </c>
      <c r="F626" s="86">
        <v>6</v>
      </c>
      <c r="G626" s="221">
        <v>24.385950000000001</v>
      </c>
    </row>
    <row r="627" spans="1:7" s="95" customFormat="1" ht="45" hidden="1" outlineLevel="1" x14ac:dyDescent="0.25">
      <c r="A627" s="27"/>
      <c r="B627" s="20" t="s">
        <v>551</v>
      </c>
      <c r="C627" s="14">
        <v>2021</v>
      </c>
      <c r="D627" s="14" t="s">
        <v>8</v>
      </c>
      <c r="E627" s="86">
        <v>9</v>
      </c>
      <c r="F627" s="86">
        <v>15</v>
      </c>
      <c r="G627" s="221">
        <v>107.35653000000001</v>
      </c>
    </row>
    <row r="628" spans="1:7" s="95" customFormat="1" ht="45" hidden="1" outlineLevel="1" x14ac:dyDescent="0.25">
      <c r="A628" s="27"/>
      <c r="B628" s="20" t="s">
        <v>552</v>
      </c>
      <c r="C628" s="14">
        <v>2021</v>
      </c>
      <c r="D628" s="14" t="s">
        <v>8</v>
      </c>
      <c r="E628" s="86">
        <v>10</v>
      </c>
      <c r="F628" s="86">
        <v>150</v>
      </c>
      <c r="G628" s="221">
        <v>38.660020000000003</v>
      </c>
    </row>
    <row r="629" spans="1:7" s="95" customFormat="1" ht="45" hidden="1" outlineLevel="1" x14ac:dyDescent="0.25">
      <c r="A629" s="27"/>
      <c r="B629" s="20" t="s">
        <v>553</v>
      </c>
      <c r="C629" s="14">
        <v>2021</v>
      </c>
      <c r="D629" s="14" t="s">
        <v>8</v>
      </c>
      <c r="E629" s="86">
        <v>350</v>
      </c>
      <c r="F629" s="86">
        <v>15</v>
      </c>
      <c r="G629" s="221">
        <v>468.19891000000001</v>
      </c>
    </row>
    <row r="630" spans="1:7" s="95" customFormat="1" ht="45" hidden="1" outlineLevel="1" x14ac:dyDescent="0.25">
      <c r="A630" s="27"/>
      <c r="B630" s="20" t="s">
        <v>554</v>
      </c>
      <c r="C630" s="14">
        <v>2021</v>
      </c>
      <c r="D630" s="14" t="s">
        <v>8</v>
      </c>
      <c r="E630" s="86">
        <v>117</v>
      </c>
      <c r="F630" s="86">
        <v>14</v>
      </c>
      <c r="G630" s="221">
        <v>142.43253000000001</v>
      </c>
    </row>
    <row r="631" spans="1:7" s="95" customFormat="1" ht="45" hidden="1" outlineLevel="1" x14ac:dyDescent="0.25">
      <c r="A631" s="27"/>
      <c r="B631" s="20" t="s">
        <v>555</v>
      </c>
      <c r="C631" s="14">
        <v>2021</v>
      </c>
      <c r="D631" s="14" t="s">
        <v>8</v>
      </c>
      <c r="E631" s="86">
        <v>91</v>
      </c>
      <c r="F631" s="86">
        <v>40</v>
      </c>
      <c r="G631" s="221">
        <v>219.21527</v>
      </c>
    </row>
    <row r="632" spans="1:7" s="95" customFormat="1" ht="45" hidden="1" outlineLevel="1" x14ac:dyDescent="0.25">
      <c r="A632" s="27"/>
      <c r="B632" s="20" t="s">
        <v>556</v>
      </c>
      <c r="C632" s="14">
        <v>2021</v>
      </c>
      <c r="D632" s="14" t="s">
        <v>8</v>
      </c>
      <c r="E632" s="86">
        <v>21</v>
      </c>
      <c r="F632" s="86">
        <v>150</v>
      </c>
      <c r="G632" s="221">
        <v>89.299340000000001</v>
      </c>
    </row>
    <row r="633" spans="1:7" s="95" customFormat="1" ht="45" hidden="1" outlineLevel="1" x14ac:dyDescent="0.25">
      <c r="A633" s="27"/>
      <c r="B633" s="20" t="s">
        <v>557</v>
      </c>
      <c r="C633" s="14">
        <v>2021</v>
      </c>
      <c r="D633" s="14" t="s">
        <v>8</v>
      </c>
      <c r="E633" s="86">
        <v>37</v>
      </c>
      <c r="F633" s="86">
        <v>15</v>
      </c>
      <c r="G633" s="221">
        <v>84.170760000000001</v>
      </c>
    </row>
    <row r="634" spans="1:7" s="95" customFormat="1" ht="45" hidden="1" outlineLevel="1" x14ac:dyDescent="0.25">
      <c r="A634" s="27"/>
      <c r="B634" s="20" t="s">
        <v>558</v>
      </c>
      <c r="C634" s="14">
        <v>2021</v>
      </c>
      <c r="D634" s="14" t="s">
        <v>8</v>
      </c>
      <c r="E634" s="86">
        <v>194</v>
      </c>
      <c r="F634" s="86">
        <v>15</v>
      </c>
      <c r="G634" s="221">
        <v>178.55266</v>
      </c>
    </row>
    <row r="635" spans="1:7" s="95" customFormat="1" ht="45" hidden="1" outlineLevel="1" x14ac:dyDescent="0.25">
      <c r="A635" s="27"/>
      <c r="B635" s="20" t="s">
        <v>559</v>
      </c>
      <c r="C635" s="14">
        <v>2021</v>
      </c>
      <c r="D635" s="14" t="s">
        <v>8</v>
      </c>
      <c r="E635" s="86">
        <v>227</v>
      </c>
      <c r="F635" s="86">
        <v>10</v>
      </c>
      <c r="G635" s="221">
        <v>448.85023000000001</v>
      </c>
    </row>
    <row r="636" spans="1:7" s="95" customFormat="1" ht="45" hidden="1" outlineLevel="1" x14ac:dyDescent="0.25">
      <c r="A636" s="27"/>
      <c r="B636" s="20" t="s">
        <v>560</v>
      </c>
      <c r="C636" s="14">
        <v>2021</v>
      </c>
      <c r="D636" s="14" t="s">
        <v>8</v>
      </c>
      <c r="E636" s="86">
        <v>142</v>
      </c>
      <c r="F636" s="86">
        <v>15</v>
      </c>
      <c r="G636" s="221">
        <v>214.6557</v>
      </c>
    </row>
    <row r="637" spans="1:7" s="95" customFormat="1" ht="60" hidden="1" outlineLevel="1" x14ac:dyDescent="0.25">
      <c r="A637" s="27"/>
      <c r="B637" s="20" t="s">
        <v>561</v>
      </c>
      <c r="C637" s="14">
        <v>2021</v>
      </c>
      <c r="D637" s="14" t="s">
        <v>8</v>
      </c>
      <c r="E637" s="86">
        <v>276</v>
      </c>
      <c r="F637" s="86">
        <v>5</v>
      </c>
      <c r="G637" s="221">
        <v>339.57218</v>
      </c>
    </row>
    <row r="638" spans="1:7" s="95" customFormat="1" ht="45" hidden="1" outlineLevel="1" x14ac:dyDescent="0.25">
      <c r="A638" s="27"/>
      <c r="B638" s="20" t="s">
        <v>562</v>
      </c>
      <c r="C638" s="14">
        <v>2021</v>
      </c>
      <c r="D638" s="14" t="s">
        <v>8</v>
      </c>
      <c r="E638" s="86">
        <v>176</v>
      </c>
      <c r="F638" s="86">
        <v>5</v>
      </c>
      <c r="G638" s="221">
        <v>250.76238000000001</v>
      </c>
    </row>
    <row r="639" spans="1:7" s="95" customFormat="1" ht="45" hidden="1" outlineLevel="1" x14ac:dyDescent="0.25">
      <c r="A639" s="27"/>
      <c r="B639" s="20" t="s">
        <v>563</v>
      </c>
      <c r="C639" s="14">
        <v>2021</v>
      </c>
      <c r="D639" s="14" t="s">
        <v>8</v>
      </c>
      <c r="E639" s="86">
        <v>139</v>
      </c>
      <c r="F639" s="86">
        <v>12</v>
      </c>
      <c r="G639" s="221">
        <v>211.68691999999999</v>
      </c>
    </row>
    <row r="640" spans="1:7" s="95" customFormat="1" ht="45" hidden="1" outlineLevel="1" x14ac:dyDescent="0.25">
      <c r="A640" s="27"/>
      <c r="B640" s="20" t="s">
        <v>564</v>
      </c>
      <c r="C640" s="14">
        <v>2021</v>
      </c>
      <c r="D640" s="14" t="s">
        <v>8</v>
      </c>
      <c r="E640" s="86">
        <v>69</v>
      </c>
      <c r="F640" s="86">
        <v>15</v>
      </c>
      <c r="G640" s="221">
        <v>114.68359</v>
      </c>
    </row>
    <row r="641" spans="1:7" s="95" customFormat="1" ht="45" hidden="1" outlineLevel="1" x14ac:dyDescent="0.25">
      <c r="A641" s="27"/>
      <c r="B641" s="20" t="s">
        <v>565</v>
      </c>
      <c r="C641" s="14">
        <v>2021</v>
      </c>
      <c r="D641" s="14" t="s">
        <v>8</v>
      </c>
      <c r="E641" s="86">
        <v>453</v>
      </c>
      <c r="F641" s="86">
        <v>150</v>
      </c>
      <c r="G641" s="221">
        <v>817.79521999999997</v>
      </c>
    </row>
    <row r="642" spans="1:7" s="95" customFormat="1" ht="60" hidden="1" outlineLevel="1" x14ac:dyDescent="0.25">
      <c r="A642" s="27"/>
      <c r="B642" s="20" t="s">
        <v>566</v>
      </c>
      <c r="C642" s="14">
        <v>2021</v>
      </c>
      <c r="D642" s="14" t="s">
        <v>8</v>
      </c>
      <c r="E642" s="86">
        <v>232</v>
      </c>
      <c r="F642" s="86">
        <v>6</v>
      </c>
      <c r="G642" s="221">
        <v>312.28429</v>
      </c>
    </row>
    <row r="643" spans="1:7" s="95" customFormat="1" ht="60" hidden="1" outlineLevel="1" x14ac:dyDescent="0.25">
      <c r="A643" s="27"/>
      <c r="B643" s="20" t="s">
        <v>567</v>
      </c>
      <c r="C643" s="14">
        <v>2021</v>
      </c>
      <c r="D643" s="14" t="s">
        <v>8</v>
      </c>
      <c r="E643" s="86">
        <v>161</v>
      </c>
      <c r="F643" s="86">
        <v>6</v>
      </c>
      <c r="G643" s="221">
        <v>219.70519999999999</v>
      </c>
    </row>
    <row r="644" spans="1:7" s="95" customFormat="1" ht="45" hidden="1" outlineLevel="1" x14ac:dyDescent="0.25">
      <c r="A644" s="27"/>
      <c r="B644" s="20" t="s">
        <v>568</v>
      </c>
      <c r="C644" s="14">
        <v>2021</v>
      </c>
      <c r="D644" s="14" t="s">
        <v>8</v>
      </c>
      <c r="E644" s="86">
        <v>250</v>
      </c>
      <c r="F644" s="86">
        <v>7</v>
      </c>
      <c r="G644" s="221">
        <v>337.24117999999999</v>
      </c>
    </row>
    <row r="645" spans="1:7" s="95" customFormat="1" ht="60" hidden="1" outlineLevel="1" x14ac:dyDescent="0.25">
      <c r="A645" s="27"/>
      <c r="B645" s="20" t="s">
        <v>569</v>
      </c>
      <c r="C645" s="14">
        <v>2021</v>
      </c>
      <c r="D645" s="14" t="s">
        <v>8</v>
      </c>
      <c r="E645" s="86">
        <v>192</v>
      </c>
      <c r="F645" s="86">
        <v>15</v>
      </c>
      <c r="G645" s="221">
        <v>304.68621999999999</v>
      </c>
    </row>
    <row r="646" spans="1:7" s="95" customFormat="1" ht="45" hidden="1" outlineLevel="1" x14ac:dyDescent="0.25">
      <c r="A646" s="27"/>
      <c r="B646" s="20" t="s">
        <v>570</v>
      </c>
      <c r="C646" s="14">
        <v>2021</v>
      </c>
      <c r="D646" s="14" t="s">
        <v>8</v>
      </c>
      <c r="E646" s="86">
        <v>282</v>
      </c>
      <c r="F646" s="86">
        <v>15</v>
      </c>
      <c r="G646" s="221">
        <v>287.02296999999999</v>
      </c>
    </row>
    <row r="647" spans="1:7" s="95" customFormat="1" ht="45" hidden="1" outlineLevel="1" x14ac:dyDescent="0.25">
      <c r="A647" s="27"/>
      <c r="B647" s="20" t="s">
        <v>571</v>
      </c>
      <c r="C647" s="14">
        <v>2021</v>
      </c>
      <c r="D647" s="14" t="s">
        <v>8</v>
      </c>
      <c r="E647" s="86">
        <v>121</v>
      </c>
      <c r="F647" s="86">
        <v>15</v>
      </c>
      <c r="G647" s="221">
        <v>191.5592</v>
      </c>
    </row>
    <row r="648" spans="1:7" s="95" customFormat="1" ht="45" hidden="1" outlineLevel="1" x14ac:dyDescent="0.25">
      <c r="A648" s="27"/>
      <c r="B648" s="20" t="s">
        <v>211</v>
      </c>
      <c r="C648" s="14">
        <v>2021</v>
      </c>
      <c r="D648" s="14" t="s">
        <v>8</v>
      </c>
      <c r="E648" s="86">
        <v>74</v>
      </c>
      <c r="F648" s="86">
        <v>6</v>
      </c>
      <c r="G648" s="221">
        <v>81.45805</v>
      </c>
    </row>
    <row r="649" spans="1:7" s="95" customFormat="1" ht="45" hidden="1" outlineLevel="1" x14ac:dyDescent="0.25">
      <c r="A649" s="27"/>
      <c r="B649" s="20" t="s">
        <v>572</v>
      </c>
      <c r="C649" s="14">
        <v>2021</v>
      </c>
      <c r="D649" s="14" t="s">
        <v>8</v>
      </c>
      <c r="E649" s="86">
        <v>219</v>
      </c>
      <c r="F649" s="86">
        <v>80</v>
      </c>
      <c r="G649" s="221">
        <v>171.94409999999999</v>
      </c>
    </row>
    <row r="650" spans="1:7" s="95" customFormat="1" ht="45" hidden="1" outlineLevel="1" x14ac:dyDescent="0.25">
      <c r="A650" s="27"/>
      <c r="B650" s="20" t="s">
        <v>573</v>
      </c>
      <c r="C650" s="14">
        <v>2021</v>
      </c>
      <c r="D650" s="14" t="s">
        <v>8</v>
      </c>
      <c r="E650" s="86">
        <v>91</v>
      </c>
      <c r="F650" s="86">
        <v>15</v>
      </c>
      <c r="G650" s="221">
        <v>112.87891999999999</v>
      </c>
    </row>
    <row r="651" spans="1:7" s="95" customFormat="1" ht="30" hidden="1" outlineLevel="1" x14ac:dyDescent="0.25">
      <c r="A651" s="27"/>
      <c r="B651" s="20" t="s">
        <v>574</v>
      </c>
      <c r="C651" s="14">
        <v>2021</v>
      </c>
      <c r="D651" s="14" t="s">
        <v>8</v>
      </c>
      <c r="E651" s="86">
        <v>100</v>
      </c>
      <c r="F651" s="86">
        <v>5</v>
      </c>
      <c r="G651" s="221">
        <v>127.29412000000001</v>
      </c>
    </row>
    <row r="652" spans="1:7" s="95" customFormat="1" ht="45" hidden="1" outlineLevel="1" x14ac:dyDescent="0.25">
      <c r="A652" s="27"/>
      <c r="B652" s="20" t="s">
        <v>575</v>
      </c>
      <c r="C652" s="14">
        <v>2021</v>
      </c>
      <c r="D652" s="14" t="s">
        <v>8</v>
      </c>
      <c r="E652" s="86">
        <v>187</v>
      </c>
      <c r="F652" s="86">
        <v>80</v>
      </c>
      <c r="G652" s="221">
        <v>137.85549</v>
      </c>
    </row>
    <row r="653" spans="1:7" s="95" customFormat="1" ht="45" hidden="1" outlineLevel="1" x14ac:dyDescent="0.25">
      <c r="A653" s="27"/>
      <c r="B653" s="20" t="s">
        <v>576</v>
      </c>
      <c r="C653" s="14">
        <v>2021</v>
      </c>
      <c r="D653" s="14" t="s">
        <v>8</v>
      </c>
      <c r="E653" s="86">
        <v>251</v>
      </c>
      <c r="F653" s="86">
        <v>50</v>
      </c>
      <c r="G653" s="221">
        <v>265.12151999999998</v>
      </c>
    </row>
    <row r="654" spans="1:7" s="95" customFormat="1" ht="45" hidden="1" outlineLevel="1" x14ac:dyDescent="0.25">
      <c r="A654" s="27"/>
      <c r="B654" s="20" t="s">
        <v>577</v>
      </c>
      <c r="C654" s="14">
        <v>2021</v>
      </c>
      <c r="D654" s="14" t="s">
        <v>8</v>
      </c>
      <c r="E654" s="86">
        <v>147</v>
      </c>
      <c r="F654" s="86">
        <v>14</v>
      </c>
      <c r="G654" s="221">
        <v>206.15548000000001</v>
      </c>
    </row>
    <row r="655" spans="1:7" s="95" customFormat="1" ht="45" hidden="1" outlineLevel="1" x14ac:dyDescent="0.25">
      <c r="A655" s="27"/>
      <c r="B655" s="20" t="s">
        <v>578</v>
      </c>
      <c r="C655" s="14">
        <v>2021</v>
      </c>
      <c r="D655" s="14" t="s">
        <v>8</v>
      </c>
      <c r="E655" s="86">
        <v>10</v>
      </c>
      <c r="F655" s="86">
        <v>150</v>
      </c>
      <c r="G655" s="221">
        <v>106.65464</v>
      </c>
    </row>
    <row r="656" spans="1:7" s="95" customFormat="1" ht="60" hidden="1" outlineLevel="1" x14ac:dyDescent="0.25">
      <c r="A656" s="27"/>
      <c r="B656" s="20" t="s">
        <v>579</v>
      </c>
      <c r="C656" s="14">
        <v>2021</v>
      </c>
      <c r="D656" s="14" t="s">
        <v>8</v>
      </c>
      <c r="E656" s="86">
        <v>50</v>
      </c>
      <c r="F656" s="86">
        <v>100</v>
      </c>
      <c r="G656" s="221">
        <v>63.031350000000003</v>
      </c>
    </row>
    <row r="657" spans="1:7" s="95" customFormat="1" ht="45" hidden="1" outlineLevel="1" x14ac:dyDescent="0.25">
      <c r="A657" s="27"/>
      <c r="B657" s="20" t="s">
        <v>580</v>
      </c>
      <c r="C657" s="14">
        <v>2021</v>
      </c>
      <c r="D657" s="14" t="s">
        <v>8</v>
      </c>
      <c r="E657" s="86">
        <v>10</v>
      </c>
      <c r="F657" s="86">
        <v>100</v>
      </c>
      <c r="G657" s="221">
        <v>50.462209999999999</v>
      </c>
    </row>
    <row r="658" spans="1:7" s="95" customFormat="1" ht="45" hidden="1" outlineLevel="1" x14ac:dyDescent="0.25">
      <c r="A658" s="27"/>
      <c r="B658" s="20" t="s">
        <v>581</v>
      </c>
      <c r="C658" s="14">
        <v>2021</v>
      </c>
      <c r="D658" s="14" t="s">
        <v>8</v>
      </c>
      <c r="E658" s="86">
        <v>256</v>
      </c>
      <c r="F658" s="86">
        <v>15</v>
      </c>
      <c r="G658" s="221">
        <v>104.55719076322936</v>
      </c>
    </row>
    <row r="659" spans="1:7" s="95" customFormat="1" ht="60" hidden="1" outlineLevel="1" x14ac:dyDescent="0.25">
      <c r="A659" s="27"/>
      <c r="B659" s="20" t="s">
        <v>582</v>
      </c>
      <c r="C659" s="14">
        <v>2021</v>
      </c>
      <c r="D659" s="14" t="s">
        <v>8</v>
      </c>
      <c r="E659" s="86">
        <v>505</v>
      </c>
      <c r="F659" s="86">
        <v>15</v>
      </c>
      <c r="G659" s="221">
        <v>758.53156000000001</v>
      </c>
    </row>
    <row r="660" spans="1:7" s="95" customFormat="1" ht="45" hidden="1" outlineLevel="1" x14ac:dyDescent="0.25">
      <c r="A660" s="27"/>
      <c r="B660" s="20" t="s">
        <v>583</v>
      </c>
      <c r="C660" s="14">
        <v>2021</v>
      </c>
      <c r="D660" s="14" t="s">
        <v>8</v>
      </c>
      <c r="E660" s="86">
        <v>131</v>
      </c>
      <c r="F660" s="86">
        <v>15</v>
      </c>
      <c r="G660" s="221">
        <v>141.57764</v>
      </c>
    </row>
    <row r="661" spans="1:7" s="95" customFormat="1" ht="60" hidden="1" outlineLevel="1" x14ac:dyDescent="0.25">
      <c r="A661" s="27"/>
      <c r="B661" s="20" t="s">
        <v>584</v>
      </c>
      <c r="C661" s="14">
        <v>2021</v>
      </c>
      <c r="D661" s="14" t="s">
        <v>8</v>
      </c>
      <c r="E661" s="86">
        <v>179</v>
      </c>
      <c r="F661" s="86">
        <v>15</v>
      </c>
      <c r="G661" s="221">
        <v>165.88783000000001</v>
      </c>
    </row>
    <row r="662" spans="1:7" s="95" customFormat="1" ht="60" hidden="1" outlineLevel="1" x14ac:dyDescent="0.25">
      <c r="A662" s="27"/>
      <c r="B662" s="20" t="s">
        <v>585</v>
      </c>
      <c r="C662" s="14">
        <v>2021</v>
      </c>
      <c r="D662" s="14" t="s">
        <v>8</v>
      </c>
      <c r="E662" s="86">
        <v>329</v>
      </c>
      <c r="F662" s="86">
        <v>15</v>
      </c>
      <c r="G662" s="221">
        <v>488.61937999999998</v>
      </c>
    </row>
    <row r="663" spans="1:7" s="95" customFormat="1" ht="45" hidden="1" outlineLevel="1" x14ac:dyDescent="0.25">
      <c r="A663" s="27"/>
      <c r="B663" s="20" t="s">
        <v>586</v>
      </c>
      <c r="C663" s="14">
        <v>2021</v>
      </c>
      <c r="D663" s="14" t="s">
        <v>8</v>
      </c>
      <c r="E663" s="86">
        <v>180</v>
      </c>
      <c r="F663" s="86">
        <v>15</v>
      </c>
      <c r="G663" s="221">
        <v>441.20634999999999</v>
      </c>
    </row>
    <row r="664" spans="1:7" s="95" customFormat="1" ht="45" hidden="1" outlineLevel="1" x14ac:dyDescent="0.25">
      <c r="A664" s="27"/>
      <c r="B664" s="20" t="s">
        <v>587</v>
      </c>
      <c r="C664" s="14">
        <v>2021</v>
      </c>
      <c r="D664" s="14" t="s">
        <v>8</v>
      </c>
      <c r="E664" s="86">
        <v>300</v>
      </c>
      <c r="F664" s="86">
        <v>50</v>
      </c>
      <c r="G664" s="221">
        <v>414.61534999999998</v>
      </c>
    </row>
    <row r="665" spans="1:7" s="95" customFormat="1" ht="45" hidden="1" outlineLevel="1" x14ac:dyDescent="0.25">
      <c r="A665" s="27"/>
      <c r="B665" s="20" t="s">
        <v>588</v>
      </c>
      <c r="C665" s="14">
        <v>2021</v>
      </c>
      <c r="D665" s="14" t="s">
        <v>8</v>
      </c>
      <c r="E665" s="86">
        <v>205</v>
      </c>
      <c r="F665" s="86">
        <v>15</v>
      </c>
      <c r="G665" s="221">
        <v>327.42865</v>
      </c>
    </row>
    <row r="666" spans="1:7" s="95" customFormat="1" ht="75" hidden="1" outlineLevel="1" x14ac:dyDescent="0.25">
      <c r="A666" s="27"/>
      <c r="B666" s="20" t="s">
        <v>589</v>
      </c>
      <c r="C666" s="14">
        <v>2021</v>
      </c>
      <c r="D666" s="14" t="s">
        <v>8</v>
      </c>
      <c r="E666" s="86">
        <v>13</v>
      </c>
      <c r="F666" s="86">
        <v>100</v>
      </c>
      <c r="G666" s="221">
        <v>130.15405999999999</v>
      </c>
    </row>
    <row r="667" spans="1:7" s="95" customFormat="1" ht="45" hidden="1" outlineLevel="1" x14ac:dyDescent="0.25">
      <c r="A667" s="27"/>
      <c r="B667" s="20" t="s">
        <v>590</v>
      </c>
      <c r="C667" s="14">
        <v>2021</v>
      </c>
      <c r="D667" s="14" t="s">
        <v>8</v>
      </c>
      <c r="E667" s="86">
        <v>484</v>
      </c>
      <c r="F667" s="86">
        <v>70</v>
      </c>
      <c r="G667" s="221">
        <v>483.72642000000002</v>
      </c>
    </row>
    <row r="668" spans="1:7" s="95" customFormat="1" ht="60" hidden="1" outlineLevel="1" x14ac:dyDescent="0.25">
      <c r="A668" s="27"/>
      <c r="B668" s="20" t="s">
        <v>591</v>
      </c>
      <c r="C668" s="14">
        <v>2021</v>
      </c>
      <c r="D668" s="14" t="s">
        <v>8</v>
      </c>
      <c r="E668" s="86">
        <v>6</v>
      </c>
      <c r="F668" s="86">
        <v>150</v>
      </c>
      <c r="G668" s="221">
        <v>376.51038</v>
      </c>
    </row>
    <row r="669" spans="1:7" s="95" customFormat="1" ht="45" hidden="1" outlineLevel="1" x14ac:dyDescent="0.25">
      <c r="A669" s="27"/>
      <c r="B669" s="20" t="s">
        <v>592</v>
      </c>
      <c r="C669" s="14">
        <v>2021</v>
      </c>
      <c r="D669" s="14" t="s">
        <v>8</v>
      </c>
      <c r="E669" s="86">
        <v>50</v>
      </c>
      <c r="F669" s="86">
        <v>15</v>
      </c>
      <c r="G669" s="221">
        <v>64.240809999999996</v>
      </c>
    </row>
    <row r="670" spans="1:7" s="95" customFormat="1" ht="45" hidden="1" outlineLevel="1" x14ac:dyDescent="0.25">
      <c r="A670" s="27"/>
      <c r="B670" s="20" t="s">
        <v>593</v>
      </c>
      <c r="C670" s="14">
        <v>2021</v>
      </c>
      <c r="D670" s="14" t="s">
        <v>8</v>
      </c>
      <c r="E670" s="86">
        <v>110</v>
      </c>
      <c r="F670" s="86">
        <v>15</v>
      </c>
      <c r="G670" s="221">
        <v>107.86973</v>
      </c>
    </row>
    <row r="671" spans="1:7" s="95" customFormat="1" ht="45" hidden="1" outlineLevel="1" x14ac:dyDescent="0.25">
      <c r="A671" s="27"/>
      <c r="B671" s="20" t="s">
        <v>594</v>
      </c>
      <c r="C671" s="14">
        <v>2021</v>
      </c>
      <c r="D671" s="14" t="s">
        <v>8</v>
      </c>
      <c r="E671" s="86">
        <v>180</v>
      </c>
      <c r="F671" s="86">
        <v>14</v>
      </c>
      <c r="G671" s="221">
        <v>150.83229</v>
      </c>
    </row>
    <row r="672" spans="1:7" s="95" customFormat="1" ht="45" hidden="1" outlineLevel="1" x14ac:dyDescent="0.25">
      <c r="A672" s="27"/>
      <c r="B672" s="20" t="s">
        <v>595</v>
      </c>
      <c r="C672" s="14">
        <v>2021</v>
      </c>
      <c r="D672" s="14" t="s">
        <v>8</v>
      </c>
      <c r="E672" s="86">
        <v>161</v>
      </c>
      <c r="F672" s="86">
        <v>15</v>
      </c>
      <c r="G672" s="221">
        <v>271.64539000000002</v>
      </c>
    </row>
    <row r="673" spans="1:7" s="95" customFormat="1" ht="45" hidden="1" outlineLevel="1" x14ac:dyDescent="0.25">
      <c r="A673" s="27"/>
      <c r="B673" s="20" t="s">
        <v>596</v>
      </c>
      <c r="C673" s="14">
        <v>2021</v>
      </c>
      <c r="D673" s="14" t="s">
        <v>8</v>
      </c>
      <c r="E673" s="86">
        <v>107</v>
      </c>
      <c r="F673" s="86">
        <v>15</v>
      </c>
      <c r="G673" s="221">
        <v>199.48095000000001</v>
      </c>
    </row>
    <row r="674" spans="1:7" s="95" customFormat="1" ht="45" hidden="1" outlineLevel="1" x14ac:dyDescent="0.25">
      <c r="A674" s="27"/>
      <c r="B674" s="20" t="s">
        <v>597</v>
      </c>
      <c r="C674" s="14">
        <v>2021</v>
      </c>
      <c r="D674" s="14" t="s">
        <v>8</v>
      </c>
      <c r="E674" s="86">
        <v>152</v>
      </c>
      <c r="F674" s="86">
        <v>12</v>
      </c>
      <c r="G674" s="221">
        <v>231.35023000000001</v>
      </c>
    </row>
    <row r="675" spans="1:7" s="95" customFormat="1" ht="45" hidden="1" outlineLevel="1" x14ac:dyDescent="0.25">
      <c r="A675" s="27"/>
      <c r="B675" s="20" t="s">
        <v>598</v>
      </c>
      <c r="C675" s="14">
        <v>2021</v>
      </c>
      <c r="D675" s="14" t="s">
        <v>8</v>
      </c>
      <c r="E675" s="86">
        <v>263</v>
      </c>
      <c r="F675" s="86">
        <v>15</v>
      </c>
      <c r="G675" s="221">
        <v>412.01778000000002</v>
      </c>
    </row>
    <row r="676" spans="1:7" s="95" customFormat="1" ht="45" hidden="1" outlineLevel="1" x14ac:dyDescent="0.25">
      <c r="A676" s="27"/>
      <c r="B676" s="20" t="s">
        <v>599</v>
      </c>
      <c r="C676" s="14">
        <v>2021</v>
      </c>
      <c r="D676" s="14" t="s">
        <v>8</v>
      </c>
      <c r="E676" s="86">
        <v>88</v>
      </c>
      <c r="F676" s="86">
        <v>14.9</v>
      </c>
      <c r="G676" s="221">
        <v>179.26691</v>
      </c>
    </row>
    <row r="677" spans="1:7" s="95" customFormat="1" ht="45" hidden="1" outlineLevel="1" x14ac:dyDescent="0.25">
      <c r="A677" s="27"/>
      <c r="B677" s="20" t="s">
        <v>600</v>
      </c>
      <c r="C677" s="14">
        <v>2021</v>
      </c>
      <c r="D677" s="14" t="s">
        <v>8</v>
      </c>
      <c r="E677" s="86">
        <v>136</v>
      </c>
      <c r="F677" s="86">
        <v>15</v>
      </c>
      <c r="G677" s="221">
        <v>236.59683999999999</v>
      </c>
    </row>
    <row r="678" spans="1:7" s="95" customFormat="1" ht="45" hidden="1" outlineLevel="1" x14ac:dyDescent="0.25">
      <c r="A678" s="27"/>
      <c r="B678" s="20" t="s">
        <v>601</v>
      </c>
      <c r="C678" s="14">
        <v>2021</v>
      </c>
      <c r="D678" s="14" t="s">
        <v>8</v>
      </c>
      <c r="E678" s="86">
        <v>70</v>
      </c>
      <c r="F678" s="86">
        <v>6</v>
      </c>
      <c r="G678" s="221">
        <v>137.37683999999999</v>
      </c>
    </row>
    <row r="679" spans="1:7" s="95" customFormat="1" ht="45" hidden="1" outlineLevel="1" x14ac:dyDescent="0.25">
      <c r="A679" s="27"/>
      <c r="B679" s="20" t="s">
        <v>602</v>
      </c>
      <c r="C679" s="14">
        <v>2021</v>
      </c>
      <c r="D679" s="14" t="s">
        <v>8</v>
      </c>
      <c r="E679" s="86">
        <v>1195</v>
      </c>
      <c r="F679" s="86">
        <v>15</v>
      </c>
      <c r="G679" s="221">
        <v>1073.9016799999999</v>
      </c>
    </row>
    <row r="680" spans="1:7" s="95" customFormat="1" ht="45" hidden="1" outlineLevel="1" x14ac:dyDescent="0.25">
      <c r="A680" s="27"/>
      <c r="B680" s="20" t="s">
        <v>603</v>
      </c>
      <c r="C680" s="14">
        <v>2021</v>
      </c>
      <c r="D680" s="14" t="s">
        <v>8</v>
      </c>
      <c r="E680" s="86">
        <v>260</v>
      </c>
      <c r="F680" s="86">
        <v>16</v>
      </c>
      <c r="G680" s="221">
        <v>407.83057000000002</v>
      </c>
    </row>
    <row r="681" spans="1:7" s="95" customFormat="1" ht="45" hidden="1" outlineLevel="1" x14ac:dyDescent="0.25">
      <c r="A681" s="27"/>
      <c r="B681" s="20" t="s">
        <v>604</v>
      </c>
      <c r="C681" s="14">
        <v>2021</v>
      </c>
      <c r="D681" s="14" t="s">
        <v>8</v>
      </c>
      <c r="E681" s="86">
        <v>309</v>
      </c>
      <c r="F681" s="86">
        <v>15</v>
      </c>
      <c r="G681" s="221">
        <v>677.50563</v>
      </c>
    </row>
    <row r="682" spans="1:7" s="95" customFormat="1" ht="45" hidden="1" outlineLevel="1" x14ac:dyDescent="0.25">
      <c r="A682" s="27"/>
      <c r="B682" s="20" t="s">
        <v>605</v>
      </c>
      <c r="C682" s="14">
        <v>2021</v>
      </c>
      <c r="D682" s="14" t="s">
        <v>8</v>
      </c>
      <c r="E682" s="86">
        <v>251</v>
      </c>
      <c r="F682" s="86">
        <v>50</v>
      </c>
      <c r="G682" s="221">
        <v>273.62589000000003</v>
      </c>
    </row>
    <row r="683" spans="1:7" s="95" customFormat="1" ht="45" hidden="1" outlineLevel="1" x14ac:dyDescent="0.25">
      <c r="A683" s="27"/>
      <c r="B683" s="20" t="s">
        <v>606</v>
      </c>
      <c r="C683" s="14">
        <v>2021</v>
      </c>
      <c r="D683" s="14" t="s">
        <v>8</v>
      </c>
      <c r="E683" s="86">
        <v>307</v>
      </c>
      <c r="F683" s="86">
        <v>20</v>
      </c>
      <c r="G683" s="221">
        <v>495.3107</v>
      </c>
    </row>
    <row r="684" spans="1:7" s="95" customFormat="1" ht="60" hidden="1" outlineLevel="1" x14ac:dyDescent="0.25">
      <c r="A684" s="27"/>
      <c r="B684" s="20" t="s">
        <v>450</v>
      </c>
      <c r="C684" s="14">
        <v>2021</v>
      </c>
      <c r="D684" s="14" t="s">
        <v>8</v>
      </c>
      <c r="E684" s="86">
        <v>30</v>
      </c>
      <c r="F684" s="86">
        <v>150</v>
      </c>
      <c r="G684" s="221">
        <v>57.196370000000002</v>
      </c>
    </row>
    <row r="685" spans="1:7" s="95" customFormat="1" ht="45" hidden="1" outlineLevel="1" x14ac:dyDescent="0.25">
      <c r="A685" s="27"/>
      <c r="B685" s="20" t="s">
        <v>607</v>
      </c>
      <c r="C685" s="14">
        <v>2021</v>
      </c>
      <c r="D685" s="14" t="s">
        <v>8</v>
      </c>
      <c r="E685" s="86">
        <v>291</v>
      </c>
      <c r="F685" s="86">
        <v>65</v>
      </c>
      <c r="G685" s="221">
        <v>213.48366999999999</v>
      </c>
    </row>
    <row r="686" spans="1:7" s="95" customFormat="1" ht="75" hidden="1" outlineLevel="1" x14ac:dyDescent="0.25">
      <c r="A686" s="27"/>
      <c r="B686" s="20" t="s">
        <v>608</v>
      </c>
      <c r="C686" s="14">
        <v>2021</v>
      </c>
      <c r="D686" s="14" t="s">
        <v>8</v>
      </c>
      <c r="E686" s="86">
        <v>36</v>
      </c>
      <c r="F686" s="86">
        <v>15</v>
      </c>
      <c r="G686" s="221">
        <v>258.34838000000002</v>
      </c>
    </row>
    <row r="687" spans="1:7" s="95" customFormat="1" ht="45" hidden="1" outlineLevel="1" x14ac:dyDescent="0.25">
      <c r="A687" s="27"/>
      <c r="B687" s="20" t="s">
        <v>609</v>
      </c>
      <c r="C687" s="14">
        <v>2021</v>
      </c>
      <c r="D687" s="14" t="s">
        <v>8</v>
      </c>
      <c r="E687" s="86">
        <v>273</v>
      </c>
      <c r="F687" s="86">
        <v>10</v>
      </c>
      <c r="G687" s="221">
        <v>632.31016999999997</v>
      </c>
    </row>
    <row r="688" spans="1:7" s="95" customFormat="1" ht="45" hidden="1" outlineLevel="1" x14ac:dyDescent="0.25">
      <c r="A688" s="27"/>
      <c r="B688" s="20" t="s">
        <v>610</v>
      </c>
      <c r="C688" s="14">
        <v>2021</v>
      </c>
      <c r="D688" s="14" t="s">
        <v>8</v>
      </c>
      <c r="E688" s="86">
        <v>60</v>
      </c>
      <c r="F688" s="86">
        <v>4</v>
      </c>
      <c r="G688" s="221">
        <v>83.29847161993068</v>
      </c>
    </row>
    <row r="689" spans="1:7" s="95" customFormat="1" ht="30" hidden="1" outlineLevel="1" x14ac:dyDescent="0.25">
      <c r="A689" s="27"/>
      <c r="B689" s="20" t="s">
        <v>611</v>
      </c>
      <c r="C689" s="14">
        <v>2021</v>
      </c>
      <c r="D689" s="14" t="s">
        <v>8</v>
      </c>
      <c r="E689" s="86">
        <v>205</v>
      </c>
      <c r="F689" s="86">
        <v>15</v>
      </c>
      <c r="G689" s="221">
        <v>240.77276000000001</v>
      </c>
    </row>
    <row r="690" spans="1:7" s="95" customFormat="1" ht="60" hidden="1" outlineLevel="1" x14ac:dyDescent="0.25">
      <c r="A690" s="27"/>
      <c r="B690" s="20" t="s">
        <v>451</v>
      </c>
      <c r="C690" s="14">
        <v>2021</v>
      </c>
      <c r="D690" s="14" t="s">
        <v>8</v>
      </c>
      <c r="E690" s="86">
        <v>311</v>
      </c>
      <c r="F690" s="86">
        <v>15</v>
      </c>
      <c r="G690" s="221">
        <v>310.36093</v>
      </c>
    </row>
    <row r="691" spans="1:7" s="95" customFormat="1" ht="45" hidden="1" outlineLevel="1" x14ac:dyDescent="0.25">
      <c r="A691" s="27"/>
      <c r="B691" s="20" t="s">
        <v>612</v>
      </c>
      <c r="C691" s="14">
        <v>2021</v>
      </c>
      <c r="D691" s="14" t="s">
        <v>8</v>
      </c>
      <c r="E691" s="86">
        <v>31</v>
      </c>
      <c r="F691" s="86">
        <v>15</v>
      </c>
      <c r="G691" s="221">
        <v>45.901609999999998</v>
      </c>
    </row>
    <row r="692" spans="1:7" s="95" customFormat="1" ht="45" hidden="1" outlineLevel="1" x14ac:dyDescent="0.25">
      <c r="A692" s="27"/>
      <c r="B692" s="20" t="s">
        <v>613</v>
      </c>
      <c r="C692" s="14">
        <v>2021</v>
      </c>
      <c r="D692" s="14" t="s">
        <v>8</v>
      </c>
      <c r="E692" s="86">
        <v>80</v>
      </c>
      <c r="F692" s="86">
        <v>15</v>
      </c>
      <c r="G692" s="221">
        <v>124.20959000000001</v>
      </c>
    </row>
    <row r="693" spans="1:7" s="95" customFormat="1" ht="30" hidden="1" outlineLevel="1" x14ac:dyDescent="0.25">
      <c r="A693" s="27"/>
      <c r="B693" s="20" t="s">
        <v>452</v>
      </c>
      <c r="C693" s="14">
        <v>2021</v>
      </c>
      <c r="D693" s="14" t="s">
        <v>8</v>
      </c>
      <c r="E693" s="86">
        <v>492</v>
      </c>
      <c r="F693" s="86">
        <v>5</v>
      </c>
      <c r="G693" s="221">
        <v>800.85640000000001</v>
      </c>
    </row>
    <row r="694" spans="1:7" s="95" customFormat="1" ht="45" hidden="1" outlineLevel="1" x14ac:dyDescent="0.25">
      <c r="A694" s="27"/>
      <c r="B694" s="20" t="s">
        <v>614</v>
      </c>
      <c r="C694" s="14">
        <v>2021</v>
      </c>
      <c r="D694" s="14" t="s">
        <v>8</v>
      </c>
      <c r="E694" s="86">
        <v>276</v>
      </c>
      <c r="F694" s="86">
        <v>10</v>
      </c>
      <c r="G694" s="221">
        <v>282.31808000000001</v>
      </c>
    </row>
    <row r="695" spans="1:7" s="95" customFormat="1" ht="45" hidden="1" outlineLevel="1" x14ac:dyDescent="0.25">
      <c r="A695" s="27"/>
      <c r="B695" s="20" t="s">
        <v>615</v>
      </c>
      <c r="C695" s="14">
        <v>2021</v>
      </c>
      <c r="D695" s="14" t="s">
        <v>8</v>
      </c>
      <c r="E695" s="86">
        <v>282</v>
      </c>
      <c r="F695" s="86">
        <v>15</v>
      </c>
      <c r="G695" s="221">
        <v>281.60496999999998</v>
      </c>
    </row>
    <row r="696" spans="1:7" s="95" customFormat="1" ht="45" hidden="1" outlineLevel="1" x14ac:dyDescent="0.25">
      <c r="A696" s="27"/>
      <c r="B696" s="20" t="s">
        <v>616</v>
      </c>
      <c r="C696" s="14">
        <v>2021</v>
      </c>
      <c r="D696" s="14" t="s">
        <v>8</v>
      </c>
      <c r="E696" s="86">
        <v>5</v>
      </c>
      <c r="F696" s="86">
        <v>15</v>
      </c>
      <c r="G696" s="221">
        <v>26.25423</v>
      </c>
    </row>
    <row r="697" spans="1:7" s="95" customFormat="1" ht="45" hidden="1" outlineLevel="1" x14ac:dyDescent="0.25">
      <c r="A697" s="27"/>
      <c r="B697" s="20" t="s">
        <v>617</v>
      </c>
      <c r="C697" s="14">
        <v>2021</v>
      </c>
      <c r="D697" s="14" t="s">
        <v>8</v>
      </c>
      <c r="E697" s="86">
        <v>315</v>
      </c>
      <c r="F697" s="86">
        <v>14</v>
      </c>
      <c r="G697" s="221">
        <v>249.19048000000001</v>
      </c>
    </row>
    <row r="698" spans="1:7" s="95" customFormat="1" ht="45" hidden="1" outlineLevel="1" x14ac:dyDescent="0.25">
      <c r="A698" s="27"/>
      <c r="B698" s="20" t="s">
        <v>618</v>
      </c>
      <c r="C698" s="14">
        <v>2021</v>
      </c>
      <c r="D698" s="14" t="s">
        <v>8</v>
      </c>
      <c r="E698" s="86">
        <v>46</v>
      </c>
      <c r="F698" s="86">
        <v>118.4</v>
      </c>
      <c r="G698" s="221">
        <v>26.677029999999998</v>
      </c>
    </row>
    <row r="699" spans="1:7" s="95" customFormat="1" ht="45" hidden="1" outlineLevel="1" x14ac:dyDescent="0.25">
      <c r="A699" s="27"/>
      <c r="B699" s="20" t="s">
        <v>619</v>
      </c>
      <c r="C699" s="14">
        <v>2021</v>
      </c>
      <c r="D699" s="14" t="s">
        <v>8</v>
      </c>
      <c r="E699" s="86">
        <v>238</v>
      </c>
      <c r="F699" s="86">
        <v>14.9</v>
      </c>
      <c r="G699" s="221">
        <v>275.25713999999999</v>
      </c>
    </row>
    <row r="700" spans="1:7" s="95" customFormat="1" ht="45" hidden="1" outlineLevel="1" x14ac:dyDescent="0.25">
      <c r="A700" s="27"/>
      <c r="B700" s="20" t="s">
        <v>620</v>
      </c>
      <c r="C700" s="14">
        <v>2021</v>
      </c>
      <c r="D700" s="14" t="s">
        <v>8</v>
      </c>
      <c r="E700" s="86">
        <v>233</v>
      </c>
      <c r="F700" s="86">
        <v>15</v>
      </c>
      <c r="G700" s="221">
        <v>311.07519000000002</v>
      </c>
    </row>
    <row r="701" spans="1:7" s="95" customFormat="1" ht="60" hidden="1" outlineLevel="1" x14ac:dyDescent="0.25">
      <c r="A701" s="27"/>
      <c r="B701" s="20" t="s">
        <v>621</v>
      </c>
      <c r="C701" s="14">
        <v>2021</v>
      </c>
      <c r="D701" s="14" t="s">
        <v>8</v>
      </c>
      <c r="E701" s="86">
        <v>190</v>
      </c>
      <c r="F701" s="86">
        <v>15</v>
      </c>
      <c r="G701" s="221">
        <v>267.09606000000002</v>
      </c>
    </row>
    <row r="702" spans="1:7" s="95" customFormat="1" ht="45" hidden="1" outlineLevel="1" x14ac:dyDescent="0.25">
      <c r="A702" s="27"/>
      <c r="B702" s="20" t="s">
        <v>622</v>
      </c>
      <c r="C702" s="14">
        <v>2021</v>
      </c>
      <c r="D702" s="14" t="s">
        <v>8</v>
      </c>
      <c r="E702" s="86">
        <v>146</v>
      </c>
      <c r="F702" s="86">
        <v>15</v>
      </c>
      <c r="G702" s="221">
        <v>262.72417999999999</v>
      </c>
    </row>
    <row r="703" spans="1:7" s="95" customFormat="1" ht="60" hidden="1" outlineLevel="1" x14ac:dyDescent="0.25">
      <c r="A703" s="27"/>
      <c r="B703" s="20" t="s">
        <v>623</v>
      </c>
      <c r="C703" s="14">
        <v>2021</v>
      </c>
      <c r="D703" s="14" t="s">
        <v>8</v>
      </c>
      <c r="E703" s="86">
        <v>193</v>
      </c>
      <c r="F703" s="86">
        <v>12</v>
      </c>
      <c r="G703" s="221">
        <v>566.13806999999997</v>
      </c>
    </row>
    <row r="704" spans="1:7" s="95" customFormat="1" ht="45" hidden="1" outlineLevel="1" x14ac:dyDescent="0.25">
      <c r="A704" s="27"/>
      <c r="B704" s="20" t="s">
        <v>624</v>
      </c>
      <c r="C704" s="14">
        <v>2021</v>
      </c>
      <c r="D704" s="14" t="s">
        <v>8</v>
      </c>
      <c r="E704" s="86">
        <v>114</v>
      </c>
      <c r="F704" s="86">
        <v>60</v>
      </c>
      <c r="G704" s="221">
        <v>123.25125692107645</v>
      </c>
    </row>
    <row r="705" spans="1:7" s="95" customFormat="1" ht="45" hidden="1" outlineLevel="1" x14ac:dyDescent="0.25">
      <c r="A705" s="27"/>
      <c r="B705" s="20" t="s">
        <v>625</v>
      </c>
      <c r="C705" s="14">
        <v>2021</v>
      </c>
      <c r="D705" s="14" t="s">
        <v>8</v>
      </c>
      <c r="E705" s="86">
        <v>283</v>
      </c>
      <c r="F705" s="86">
        <v>15</v>
      </c>
      <c r="G705" s="221">
        <v>357.67780692107647</v>
      </c>
    </row>
    <row r="706" spans="1:7" s="95" customFormat="1" ht="45" hidden="1" outlineLevel="1" x14ac:dyDescent="0.25">
      <c r="A706" s="27"/>
      <c r="B706" s="20" t="s">
        <v>626</v>
      </c>
      <c r="C706" s="14">
        <v>2021</v>
      </c>
      <c r="D706" s="14" t="s">
        <v>8</v>
      </c>
      <c r="E706" s="86">
        <v>297</v>
      </c>
      <c r="F706" s="86">
        <v>15</v>
      </c>
      <c r="G706" s="221">
        <v>134.14798999999999</v>
      </c>
    </row>
    <row r="707" spans="1:7" s="95" customFormat="1" ht="45" hidden="1" outlineLevel="1" x14ac:dyDescent="0.25">
      <c r="A707" s="27"/>
      <c r="B707" s="20" t="s">
        <v>627</v>
      </c>
      <c r="C707" s="14">
        <v>2021</v>
      </c>
      <c r="D707" s="14" t="s">
        <v>8</v>
      </c>
      <c r="E707" s="86">
        <v>94</v>
      </c>
      <c r="F707" s="86">
        <v>15</v>
      </c>
      <c r="G707" s="221">
        <v>101.97450692107645</v>
      </c>
    </row>
    <row r="708" spans="1:7" s="95" customFormat="1" ht="45" hidden="1" outlineLevel="1" x14ac:dyDescent="0.25">
      <c r="A708" s="27"/>
      <c r="B708" s="20" t="s">
        <v>628</v>
      </c>
      <c r="C708" s="14">
        <v>2021</v>
      </c>
      <c r="D708" s="14" t="s">
        <v>8</v>
      </c>
      <c r="E708" s="86">
        <v>112</v>
      </c>
      <c r="F708" s="86">
        <v>95</v>
      </c>
      <c r="G708" s="221">
        <v>173.77105692107645</v>
      </c>
    </row>
    <row r="709" spans="1:7" s="95" customFormat="1" ht="60" hidden="1" outlineLevel="1" x14ac:dyDescent="0.25">
      <c r="A709" s="27"/>
      <c r="B709" s="20" t="s">
        <v>629</v>
      </c>
      <c r="C709" s="14">
        <v>2021</v>
      </c>
      <c r="D709" s="14" t="s">
        <v>8</v>
      </c>
      <c r="E709" s="86">
        <v>10</v>
      </c>
      <c r="F709" s="86">
        <v>1</v>
      </c>
      <c r="G709" s="221">
        <v>20.454229999999999</v>
      </c>
    </row>
    <row r="710" spans="1:7" s="95" customFormat="1" ht="45" hidden="1" outlineLevel="1" x14ac:dyDescent="0.25">
      <c r="A710" s="27"/>
      <c r="B710" s="20" t="s">
        <v>630</v>
      </c>
      <c r="C710" s="14">
        <v>2021</v>
      </c>
      <c r="D710" s="14" t="s">
        <v>8</v>
      </c>
      <c r="E710" s="86">
        <v>256</v>
      </c>
      <c r="F710" s="86">
        <v>15</v>
      </c>
      <c r="G710" s="221">
        <v>276.84197999999998</v>
      </c>
    </row>
    <row r="711" spans="1:7" s="95" customFormat="1" ht="45" hidden="1" outlineLevel="1" x14ac:dyDescent="0.25">
      <c r="A711" s="27"/>
      <c r="B711" s="20" t="s">
        <v>631</v>
      </c>
      <c r="C711" s="14">
        <v>2021</v>
      </c>
      <c r="D711" s="14" t="s">
        <v>8</v>
      </c>
      <c r="E711" s="86">
        <v>632</v>
      </c>
      <c r="F711" s="86">
        <v>15</v>
      </c>
      <c r="G711" s="221">
        <v>643.58312999999998</v>
      </c>
    </row>
    <row r="712" spans="1:7" s="95" customFormat="1" ht="60" hidden="1" outlineLevel="1" x14ac:dyDescent="0.25">
      <c r="A712" s="27"/>
      <c r="B712" s="20" t="s">
        <v>632</v>
      </c>
      <c r="C712" s="14">
        <v>2021</v>
      </c>
      <c r="D712" s="14" t="s">
        <v>8</v>
      </c>
      <c r="E712" s="86">
        <v>5</v>
      </c>
      <c r="F712" s="86">
        <v>100</v>
      </c>
      <c r="G712" s="221">
        <v>73.907129999999995</v>
      </c>
    </row>
    <row r="713" spans="1:7" s="95" customFormat="1" ht="45" hidden="1" outlineLevel="1" x14ac:dyDescent="0.25">
      <c r="A713" s="27"/>
      <c r="B713" s="20" t="s">
        <v>633</v>
      </c>
      <c r="C713" s="14">
        <v>2021</v>
      </c>
      <c r="D713" s="14" t="s">
        <v>8</v>
      </c>
      <c r="E713" s="86">
        <v>166</v>
      </c>
      <c r="F713" s="86">
        <v>15</v>
      </c>
      <c r="G713" s="221">
        <v>174.83029999999999</v>
      </c>
    </row>
    <row r="714" spans="1:7" s="95" customFormat="1" ht="75" hidden="1" outlineLevel="1" x14ac:dyDescent="0.25">
      <c r="A714" s="27"/>
      <c r="B714" s="20" t="s">
        <v>634</v>
      </c>
      <c r="C714" s="14">
        <v>2021</v>
      </c>
      <c r="D714" s="14" t="s">
        <v>8</v>
      </c>
      <c r="E714" s="86">
        <v>13</v>
      </c>
      <c r="F714" s="86">
        <v>15</v>
      </c>
      <c r="G714" s="221">
        <v>70.539429999999996</v>
      </c>
    </row>
    <row r="715" spans="1:7" s="95" customFormat="1" ht="45" hidden="1" outlineLevel="1" x14ac:dyDescent="0.25">
      <c r="A715" s="27"/>
      <c r="B715" s="20" t="s">
        <v>635</v>
      </c>
      <c r="C715" s="14">
        <v>2021</v>
      </c>
      <c r="D715" s="14" t="s">
        <v>8</v>
      </c>
      <c r="E715" s="86">
        <v>106</v>
      </c>
      <c r="F715" s="86">
        <v>15</v>
      </c>
      <c r="G715" s="221">
        <v>208.67323999999999</v>
      </c>
    </row>
    <row r="716" spans="1:7" s="95" customFormat="1" ht="45" hidden="1" outlineLevel="1" x14ac:dyDescent="0.25">
      <c r="A716" s="27"/>
      <c r="B716" s="20" t="s">
        <v>636</v>
      </c>
      <c r="C716" s="14">
        <v>2021</v>
      </c>
      <c r="D716" s="14" t="s">
        <v>8</v>
      </c>
      <c r="E716" s="86">
        <v>97</v>
      </c>
      <c r="F716" s="86">
        <v>6</v>
      </c>
      <c r="G716" s="221">
        <v>130.02264</v>
      </c>
    </row>
    <row r="717" spans="1:7" s="95" customFormat="1" ht="75" hidden="1" outlineLevel="1" x14ac:dyDescent="0.25">
      <c r="A717" s="27"/>
      <c r="B717" s="20" t="s">
        <v>637</v>
      </c>
      <c r="C717" s="14">
        <v>2021</v>
      </c>
      <c r="D717" s="14" t="s">
        <v>8</v>
      </c>
      <c r="E717" s="86">
        <v>165</v>
      </c>
      <c r="F717" s="86">
        <v>15</v>
      </c>
      <c r="G717" s="221">
        <v>200.96350000000001</v>
      </c>
    </row>
    <row r="718" spans="1:7" s="95" customFormat="1" ht="45" hidden="1" outlineLevel="1" x14ac:dyDescent="0.25">
      <c r="A718" s="27"/>
      <c r="B718" s="20" t="s">
        <v>638</v>
      </c>
      <c r="C718" s="14">
        <v>2021</v>
      </c>
      <c r="D718" s="14" t="s">
        <v>8</v>
      </c>
      <c r="E718" s="86">
        <v>40</v>
      </c>
      <c r="F718" s="86">
        <v>15</v>
      </c>
      <c r="G718" s="221">
        <v>59.071676921076445</v>
      </c>
    </row>
    <row r="719" spans="1:7" s="95" customFormat="1" ht="45" hidden="1" outlineLevel="1" x14ac:dyDescent="0.25">
      <c r="A719" s="27"/>
      <c r="B719" s="20" t="s">
        <v>639</v>
      </c>
      <c r="C719" s="14">
        <v>2021</v>
      </c>
      <c r="D719" s="14" t="s">
        <v>8</v>
      </c>
      <c r="E719" s="86">
        <v>158</v>
      </c>
      <c r="F719" s="86">
        <v>15</v>
      </c>
      <c r="G719" s="221">
        <v>169.87533692107644</v>
      </c>
    </row>
    <row r="720" spans="1:7" s="95" customFormat="1" ht="45" hidden="1" outlineLevel="1" x14ac:dyDescent="0.25">
      <c r="A720" s="27"/>
      <c r="B720" s="20" t="s">
        <v>640</v>
      </c>
      <c r="C720" s="14">
        <v>2021</v>
      </c>
      <c r="D720" s="14" t="s">
        <v>8</v>
      </c>
      <c r="E720" s="86">
        <v>93</v>
      </c>
      <c r="F720" s="86">
        <v>15</v>
      </c>
      <c r="G720" s="221">
        <v>140.23330692107646</v>
      </c>
    </row>
    <row r="721" spans="1:7" s="95" customFormat="1" ht="45" hidden="1" outlineLevel="1" x14ac:dyDescent="0.25">
      <c r="A721" s="27"/>
      <c r="B721" s="20" t="s">
        <v>641</v>
      </c>
      <c r="C721" s="14">
        <v>2021</v>
      </c>
      <c r="D721" s="14" t="s">
        <v>8</v>
      </c>
      <c r="E721" s="86">
        <v>87</v>
      </c>
      <c r="F721" s="86">
        <v>5</v>
      </c>
      <c r="G721" s="221">
        <v>103.15503692107646</v>
      </c>
    </row>
    <row r="722" spans="1:7" s="95" customFormat="1" ht="45" hidden="1" outlineLevel="1" x14ac:dyDescent="0.25">
      <c r="A722" s="27"/>
      <c r="B722" s="20" t="s">
        <v>642</v>
      </c>
      <c r="C722" s="14">
        <v>2021</v>
      </c>
      <c r="D722" s="14" t="s">
        <v>8</v>
      </c>
      <c r="E722" s="86">
        <v>234</v>
      </c>
      <c r="F722" s="86">
        <v>50</v>
      </c>
      <c r="G722" s="221">
        <v>366.60366692107647</v>
      </c>
    </row>
    <row r="723" spans="1:7" s="95" customFormat="1" ht="45" hidden="1" outlineLevel="1" x14ac:dyDescent="0.25">
      <c r="A723" s="27"/>
      <c r="B723" s="20" t="s">
        <v>643</v>
      </c>
      <c r="C723" s="14">
        <v>2021</v>
      </c>
      <c r="D723" s="14" t="s">
        <v>8</v>
      </c>
      <c r="E723" s="86">
        <v>291</v>
      </c>
      <c r="F723" s="86">
        <v>15</v>
      </c>
      <c r="G723" s="221">
        <v>368.95842692107647</v>
      </c>
    </row>
    <row r="724" spans="1:7" s="95" customFormat="1" ht="60" hidden="1" outlineLevel="1" x14ac:dyDescent="0.25">
      <c r="A724" s="27"/>
      <c r="B724" s="20" t="s">
        <v>644</v>
      </c>
      <c r="C724" s="14">
        <v>2021</v>
      </c>
      <c r="D724" s="14" t="s">
        <v>8</v>
      </c>
      <c r="E724" s="86">
        <v>454</v>
      </c>
      <c r="F724" s="86">
        <v>14</v>
      </c>
      <c r="G724" s="221">
        <v>647.05177000000003</v>
      </c>
    </row>
    <row r="725" spans="1:7" s="95" customFormat="1" ht="45" hidden="1" outlineLevel="1" x14ac:dyDescent="0.25">
      <c r="A725" s="27"/>
      <c r="B725" s="20" t="s">
        <v>645</v>
      </c>
      <c r="C725" s="14">
        <v>2021</v>
      </c>
      <c r="D725" s="14" t="s">
        <v>8</v>
      </c>
      <c r="E725" s="86">
        <v>382</v>
      </c>
      <c r="F725" s="86">
        <v>50</v>
      </c>
      <c r="G725" s="221">
        <v>309.30533692107645</v>
      </c>
    </row>
    <row r="726" spans="1:7" s="95" customFormat="1" ht="45" hidden="1" outlineLevel="1" x14ac:dyDescent="0.25">
      <c r="A726" s="27"/>
      <c r="B726" s="20" t="s">
        <v>646</v>
      </c>
      <c r="C726" s="14">
        <v>2021</v>
      </c>
      <c r="D726" s="14" t="s">
        <v>8</v>
      </c>
      <c r="E726" s="86">
        <v>37</v>
      </c>
      <c r="F726" s="86">
        <v>5</v>
      </c>
      <c r="G726" s="221">
        <v>48.440416921076448</v>
      </c>
    </row>
    <row r="727" spans="1:7" s="95" customFormat="1" ht="45" hidden="1" outlineLevel="1" x14ac:dyDescent="0.25">
      <c r="A727" s="27"/>
      <c r="B727" s="20" t="s">
        <v>647</v>
      </c>
      <c r="C727" s="14">
        <v>2021</v>
      </c>
      <c r="D727" s="14" t="s">
        <v>8</v>
      </c>
      <c r="E727" s="86">
        <v>10</v>
      </c>
      <c r="F727" s="86">
        <v>150</v>
      </c>
      <c r="G727" s="221">
        <v>49.277576921076445</v>
      </c>
    </row>
    <row r="728" spans="1:7" s="95" customFormat="1" ht="45" hidden="1" outlineLevel="1" x14ac:dyDescent="0.25">
      <c r="A728" s="27"/>
      <c r="B728" s="20" t="s">
        <v>648</v>
      </c>
      <c r="C728" s="14">
        <v>2021</v>
      </c>
      <c r="D728" s="14" t="s">
        <v>8</v>
      </c>
      <c r="E728" s="86">
        <v>11</v>
      </c>
      <c r="F728" s="86">
        <v>80</v>
      </c>
      <c r="G728" s="221">
        <v>46.072286921076447</v>
      </c>
    </row>
    <row r="729" spans="1:7" s="95" customFormat="1" ht="60" hidden="1" outlineLevel="1" x14ac:dyDescent="0.25">
      <c r="A729" s="27"/>
      <c r="B729" s="20" t="s">
        <v>649</v>
      </c>
      <c r="C729" s="14">
        <v>2021</v>
      </c>
      <c r="D729" s="14" t="s">
        <v>8</v>
      </c>
      <c r="E729" s="86">
        <v>502</v>
      </c>
      <c r="F729" s="86">
        <v>15</v>
      </c>
      <c r="G729" s="221">
        <v>379.63202692107643</v>
      </c>
    </row>
    <row r="730" spans="1:7" s="95" customFormat="1" ht="45" hidden="1" outlineLevel="1" x14ac:dyDescent="0.25">
      <c r="A730" s="27"/>
      <c r="B730" s="20" t="s">
        <v>650</v>
      </c>
      <c r="C730" s="14">
        <v>2021</v>
      </c>
      <c r="D730" s="14" t="s">
        <v>8</v>
      </c>
      <c r="E730" s="86">
        <v>93</v>
      </c>
      <c r="F730" s="86">
        <v>15</v>
      </c>
      <c r="G730" s="221">
        <v>78.196489999999997</v>
      </c>
    </row>
    <row r="731" spans="1:7" s="95" customFormat="1" ht="60" hidden="1" outlineLevel="1" x14ac:dyDescent="0.25">
      <c r="A731" s="27"/>
      <c r="B731" s="20" t="s">
        <v>651</v>
      </c>
      <c r="C731" s="14">
        <v>2021</v>
      </c>
      <c r="D731" s="14" t="s">
        <v>8</v>
      </c>
      <c r="E731" s="86">
        <v>342</v>
      </c>
      <c r="F731" s="86">
        <v>140</v>
      </c>
      <c r="G731" s="221">
        <v>110.01511000000001</v>
      </c>
    </row>
    <row r="732" spans="1:7" s="95" customFormat="1" ht="45" hidden="1" outlineLevel="1" x14ac:dyDescent="0.25">
      <c r="A732" s="27"/>
      <c r="B732" s="20" t="s">
        <v>652</v>
      </c>
      <c r="C732" s="14">
        <v>2021</v>
      </c>
      <c r="D732" s="14" t="s">
        <v>8</v>
      </c>
      <c r="E732" s="86">
        <v>36</v>
      </c>
      <c r="F732" s="86">
        <v>30</v>
      </c>
      <c r="G732" s="221">
        <v>86.884656921076456</v>
      </c>
    </row>
    <row r="733" spans="1:7" s="95" customFormat="1" ht="60" hidden="1" outlineLevel="1" x14ac:dyDescent="0.25">
      <c r="A733" s="27"/>
      <c r="B733" s="20" t="s">
        <v>653</v>
      </c>
      <c r="C733" s="14">
        <v>2021</v>
      </c>
      <c r="D733" s="14" t="s">
        <v>8</v>
      </c>
      <c r="E733" s="86">
        <v>156</v>
      </c>
      <c r="F733" s="86">
        <v>15</v>
      </c>
      <c r="G733" s="221">
        <v>164.73745</v>
      </c>
    </row>
    <row r="734" spans="1:7" s="95" customFormat="1" ht="45" hidden="1" outlineLevel="1" x14ac:dyDescent="0.25">
      <c r="A734" s="27"/>
      <c r="B734" s="20" t="s">
        <v>654</v>
      </c>
      <c r="C734" s="14">
        <v>2021</v>
      </c>
      <c r="D734" s="14" t="s">
        <v>8</v>
      </c>
      <c r="E734" s="86">
        <v>261</v>
      </c>
      <c r="F734" s="86">
        <v>15</v>
      </c>
      <c r="G734" s="221">
        <v>470.40796999999998</v>
      </c>
    </row>
    <row r="735" spans="1:7" s="95" customFormat="1" ht="45" hidden="1" outlineLevel="1" x14ac:dyDescent="0.25">
      <c r="A735" s="27"/>
      <c r="B735" s="20" t="s">
        <v>655</v>
      </c>
      <c r="C735" s="14">
        <v>2021</v>
      </c>
      <c r="D735" s="14" t="s">
        <v>8</v>
      </c>
      <c r="E735" s="86">
        <v>307</v>
      </c>
      <c r="F735" s="86">
        <v>15</v>
      </c>
      <c r="G735" s="221">
        <v>191.25908999999999</v>
      </c>
    </row>
    <row r="736" spans="1:7" s="95" customFormat="1" ht="45" hidden="1" outlineLevel="1" x14ac:dyDescent="0.25">
      <c r="A736" s="27"/>
      <c r="B736" s="20" t="s">
        <v>656</v>
      </c>
      <c r="C736" s="14">
        <v>2021</v>
      </c>
      <c r="D736" s="14" t="s">
        <v>8</v>
      </c>
      <c r="E736" s="86">
        <v>160</v>
      </c>
      <c r="F736" s="86">
        <v>15</v>
      </c>
      <c r="G736" s="221">
        <v>150.84737000000001</v>
      </c>
    </row>
    <row r="737" spans="1:7" s="95" customFormat="1" ht="45" hidden="1" outlineLevel="1" x14ac:dyDescent="0.25">
      <c r="A737" s="27"/>
      <c r="B737" s="20" t="s">
        <v>657</v>
      </c>
      <c r="C737" s="14">
        <v>2021</v>
      </c>
      <c r="D737" s="14" t="s">
        <v>8</v>
      </c>
      <c r="E737" s="86">
        <v>55</v>
      </c>
      <c r="F737" s="86">
        <v>15</v>
      </c>
      <c r="G737" s="221">
        <v>97.874126921076453</v>
      </c>
    </row>
    <row r="738" spans="1:7" s="95" customFormat="1" ht="45" hidden="1" outlineLevel="1" x14ac:dyDescent="0.25">
      <c r="A738" s="27"/>
      <c r="B738" s="20" t="s">
        <v>658</v>
      </c>
      <c r="C738" s="14">
        <v>2021</v>
      </c>
      <c r="D738" s="14" t="s">
        <v>8</v>
      </c>
      <c r="E738" s="86">
        <v>175</v>
      </c>
      <c r="F738" s="86">
        <v>15</v>
      </c>
      <c r="G738" s="221">
        <v>133.90906692107646</v>
      </c>
    </row>
    <row r="739" spans="1:7" s="95" customFormat="1" ht="60" hidden="1" outlineLevel="1" x14ac:dyDescent="0.25">
      <c r="A739" s="27"/>
      <c r="B739" s="20" t="s">
        <v>659</v>
      </c>
      <c r="C739" s="14">
        <v>2021</v>
      </c>
      <c r="D739" s="14" t="s">
        <v>8</v>
      </c>
      <c r="E739" s="86">
        <v>151</v>
      </c>
      <c r="F739" s="86">
        <v>15</v>
      </c>
      <c r="G739" s="221">
        <v>194.96388692107647</v>
      </c>
    </row>
    <row r="740" spans="1:7" s="95" customFormat="1" ht="45" hidden="1" outlineLevel="1" x14ac:dyDescent="0.25">
      <c r="A740" s="27"/>
      <c r="B740" s="20" t="s">
        <v>660</v>
      </c>
      <c r="C740" s="14">
        <v>2021</v>
      </c>
      <c r="D740" s="14" t="s">
        <v>8</v>
      </c>
      <c r="E740" s="86">
        <v>267</v>
      </c>
      <c r="F740" s="86">
        <v>150</v>
      </c>
      <c r="G740" s="221">
        <v>166.24741</v>
      </c>
    </row>
    <row r="741" spans="1:7" s="95" customFormat="1" ht="60" hidden="1" outlineLevel="1" x14ac:dyDescent="0.25">
      <c r="A741" s="27"/>
      <c r="B741" s="20" t="s">
        <v>661</v>
      </c>
      <c r="C741" s="14">
        <v>2021</v>
      </c>
      <c r="D741" s="14" t="s">
        <v>8</v>
      </c>
      <c r="E741" s="86">
        <v>73</v>
      </c>
      <c r="F741" s="86">
        <v>14</v>
      </c>
      <c r="G741" s="221">
        <v>89.052120000000002</v>
      </c>
    </row>
    <row r="742" spans="1:7" s="95" customFormat="1" ht="45" hidden="1" outlineLevel="1" x14ac:dyDescent="0.25">
      <c r="A742" s="27"/>
      <c r="B742" s="20" t="s">
        <v>662</v>
      </c>
      <c r="C742" s="14">
        <v>2021</v>
      </c>
      <c r="D742" s="14" t="s">
        <v>8</v>
      </c>
      <c r="E742" s="86">
        <v>257</v>
      </c>
      <c r="F742" s="86">
        <v>55</v>
      </c>
      <c r="G742" s="221">
        <v>154.37891692107644</v>
      </c>
    </row>
    <row r="743" spans="1:7" s="95" customFormat="1" ht="45" hidden="1" outlineLevel="1" x14ac:dyDescent="0.25">
      <c r="A743" s="27"/>
      <c r="B743" s="20" t="s">
        <v>663</v>
      </c>
      <c r="C743" s="14">
        <v>2021</v>
      </c>
      <c r="D743" s="14" t="s">
        <v>8</v>
      </c>
      <c r="E743" s="86">
        <v>32</v>
      </c>
      <c r="F743" s="86">
        <v>8</v>
      </c>
      <c r="G743" s="221">
        <v>26.704339999999998</v>
      </c>
    </row>
    <row r="744" spans="1:7" s="95" customFormat="1" ht="45" hidden="1" outlineLevel="1" x14ac:dyDescent="0.25">
      <c r="A744" s="27"/>
      <c r="B744" s="20" t="s">
        <v>664</v>
      </c>
      <c r="C744" s="14">
        <v>2021</v>
      </c>
      <c r="D744" s="14" t="s">
        <v>8</v>
      </c>
      <c r="E744" s="86">
        <v>60</v>
      </c>
      <c r="F744" s="86">
        <v>13</v>
      </c>
      <c r="G744" s="221">
        <v>63.559539999999998</v>
      </c>
    </row>
    <row r="745" spans="1:7" s="95" customFormat="1" ht="45" hidden="1" outlineLevel="1" x14ac:dyDescent="0.25">
      <c r="A745" s="27"/>
      <c r="B745" s="20" t="s">
        <v>665</v>
      </c>
      <c r="C745" s="14">
        <v>2021</v>
      </c>
      <c r="D745" s="14" t="s">
        <v>8</v>
      </c>
      <c r="E745" s="86">
        <v>123</v>
      </c>
      <c r="F745" s="86">
        <v>15</v>
      </c>
      <c r="G745" s="221">
        <v>183.14364</v>
      </c>
    </row>
    <row r="746" spans="1:7" s="95" customFormat="1" ht="45" hidden="1" outlineLevel="1" x14ac:dyDescent="0.25">
      <c r="A746" s="27"/>
      <c r="B746" s="20" t="s">
        <v>666</v>
      </c>
      <c r="C746" s="14">
        <v>2021</v>
      </c>
      <c r="D746" s="14" t="s">
        <v>8</v>
      </c>
      <c r="E746" s="86">
        <v>110</v>
      </c>
      <c r="F746" s="86">
        <v>15</v>
      </c>
      <c r="G746" s="221">
        <v>213.30104</v>
      </c>
    </row>
    <row r="747" spans="1:7" s="95" customFormat="1" ht="60" hidden="1" outlineLevel="1" x14ac:dyDescent="0.25">
      <c r="A747" s="27"/>
      <c r="B747" s="20" t="s">
        <v>667</v>
      </c>
      <c r="C747" s="14">
        <v>2021</v>
      </c>
      <c r="D747" s="14" t="s">
        <v>8</v>
      </c>
      <c r="E747" s="86">
        <v>48</v>
      </c>
      <c r="F747" s="86">
        <v>15</v>
      </c>
      <c r="G747" s="221">
        <v>129.64353</v>
      </c>
    </row>
    <row r="748" spans="1:7" s="95" customFormat="1" ht="45" hidden="1" outlineLevel="1" x14ac:dyDescent="0.25">
      <c r="A748" s="27"/>
      <c r="B748" s="20" t="s">
        <v>668</v>
      </c>
      <c r="C748" s="14">
        <v>2021</v>
      </c>
      <c r="D748" s="14" t="s">
        <v>8</v>
      </c>
      <c r="E748" s="86">
        <v>174</v>
      </c>
      <c r="F748" s="86">
        <v>15</v>
      </c>
      <c r="G748" s="221">
        <v>419.26243599999998</v>
      </c>
    </row>
    <row r="749" spans="1:7" s="95" customFormat="1" ht="60" hidden="1" outlineLevel="1" x14ac:dyDescent="0.25">
      <c r="A749" s="27"/>
      <c r="B749" s="20" t="s">
        <v>669</v>
      </c>
      <c r="C749" s="14">
        <v>2021</v>
      </c>
      <c r="D749" s="14" t="s">
        <v>8</v>
      </c>
      <c r="E749" s="86">
        <v>5</v>
      </c>
      <c r="F749" s="86">
        <v>150</v>
      </c>
      <c r="G749" s="221">
        <v>89.838419999999999</v>
      </c>
    </row>
    <row r="750" spans="1:7" s="95" customFormat="1" ht="45" hidden="1" outlineLevel="1" x14ac:dyDescent="0.25">
      <c r="A750" s="27"/>
      <c r="B750" s="20" t="s">
        <v>670</v>
      </c>
      <c r="C750" s="14">
        <v>2021</v>
      </c>
      <c r="D750" s="14" t="s">
        <v>8</v>
      </c>
      <c r="E750" s="86">
        <v>532</v>
      </c>
      <c r="F750" s="86">
        <v>500</v>
      </c>
      <c r="G750" s="221">
        <v>1426.73588</v>
      </c>
    </row>
    <row r="751" spans="1:7" s="95" customFormat="1" ht="60" hidden="1" outlineLevel="1" x14ac:dyDescent="0.25">
      <c r="A751" s="27"/>
      <c r="B751" s="20" t="s">
        <v>671</v>
      </c>
      <c r="C751" s="14">
        <v>2021</v>
      </c>
      <c r="D751" s="14" t="s">
        <v>8</v>
      </c>
      <c r="E751" s="86">
        <v>49</v>
      </c>
      <c r="F751" s="86">
        <v>150</v>
      </c>
      <c r="G751" s="221">
        <v>219.98317</v>
      </c>
    </row>
    <row r="752" spans="1:7" s="95" customFormat="1" ht="45" hidden="1" outlineLevel="1" x14ac:dyDescent="0.25">
      <c r="A752" s="27"/>
      <c r="B752" s="20" t="s">
        <v>672</v>
      </c>
      <c r="C752" s="14">
        <v>2021</v>
      </c>
      <c r="D752" s="14" t="s">
        <v>8</v>
      </c>
      <c r="E752" s="86">
        <v>138</v>
      </c>
      <c r="F752" s="86">
        <v>10</v>
      </c>
      <c r="G752" s="221">
        <v>250.95455692107643</v>
      </c>
    </row>
    <row r="753" spans="1:7" s="95" customFormat="1" ht="45" hidden="1" outlineLevel="1" x14ac:dyDescent="0.25">
      <c r="A753" s="27"/>
      <c r="B753" s="20" t="s">
        <v>673</v>
      </c>
      <c r="C753" s="14">
        <v>2021</v>
      </c>
      <c r="D753" s="14" t="s">
        <v>8</v>
      </c>
      <c r="E753" s="86">
        <v>420</v>
      </c>
      <c r="F753" s="86">
        <v>6</v>
      </c>
      <c r="G753" s="221">
        <v>589.03155000000004</v>
      </c>
    </row>
    <row r="754" spans="1:7" s="95" customFormat="1" ht="60" hidden="1" outlineLevel="1" x14ac:dyDescent="0.25">
      <c r="A754" s="27"/>
      <c r="B754" s="20" t="s">
        <v>674</v>
      </c>
      <c r="C754" s="14">
        <v>2021</v>
      </c>
      <c r="D754" s="14" t="s">
        <v>8</v>
      </c>
      <c r="E754" s="86">
        <v>83</v>
      </c>
      <c r="F754" s="86">
        <v>15</v>
      </c>
      <c r="G754" s="221">
        <v>96.251530000000002</v>
      </c>
    </row>
    <row r="755" spans="1:7" s="95" customFormat="1" ht="45" hidden="1" outlineLevel="1" x14ac:dyDescent="0.25">
      <c r="A755" s="27"/>
      <c r="B755" s="20" t="s">
        <v>675</v>
      </c>
      <c r="C755" s="14">
        <v>2021</v>
      </c>
      <c r="D755" s="14" t="s">
        <v>8</v>
      </c>
      <c r="E755" s="86">
        <v>37</v>
      </c>
      <c r="F755" s="86">
        <v>15</v>
      </c>
      <c r="G755" s="221">
        <v>30.437706921076447</v>
      </c>
    </row>
    <row r="756" spans="1:7" s="95" customFormat="1" ht="45" hidden="1" outlineLevel="1" x14ac:dyDescent="0.25">
      <c r="A756" s="27"/>
      <c r="B756" s="20" t="s">
        <v>676</v>
      </c>
      <c r="C756" s="14">
        <v>2021</v>
      </c>
      <c r="D756" s="14" t="s">
        <v>8</v>
      </c>
      <c r="E756" s="86">
        <v>140</v>
      </c>
      <c r="F756" s="86">
        <v>15</v>
      </c>
      <c r="G756" s="221">
        <v>124.24201384215291</v>
      </c>
    </row>
    <row r="757" spans="1:7" s="95" customFormat="1" ht="45" hidden="1" outlineLevel="1" x14ac:dyDescent="0.25">
      <c r="A757" s="27"/>
      <c r="B757" s="20" t="s">
        <v>677</v>
      </c>
      <c r="C757" s="14">
        <v>2021</v>
      </c>
      <c r="D757" s="14" t="s">
        <v>8</v>
      </c>
      <c r="E757" s="86">
        <v>146</v>
      </c>
      <c r="F757" s="86">
        <v>14</v>
      </c>
      <c r="G757" s="221">
        <v>124.93777692107645</v>
      </c>
    </row>
    <row r="758" spans="1:7" s="95" customFormat="1" ht="45" hidden="1" outlineLevel="1" x14ac:dyDescent="0.25">
      <c r="A758" s="27"/>
      <c r="B758" s="20" t="s">
        <v>678</v>
      </c>
      <c r="C758" s="14">
        <v>2021</v>
      </c>
      <c r="D758" s="14" t="s">
        <v>8</v>
      </c>
      <c r="E758" s="86">
        <v>5</v>
      </c>
      <c r="F758" s="86">
        <v>150</v>
      </c>
      <c r="G758" s="221">
        <v>27.460286921076452</v>
      </c>
    </row>
    <row r="759" spans="1:7" s="95" customFormat="1" ht="45" hidden="1" outlineLevel="1" x14ac:dyDescent="0.25">
      <c r="A759" s="27"/>
      <c r="B759" s="20" t="s">
        <v>679</v>
      </c>
      <c r="C759" s="14">
        <v>2021</v>
      </c>
      <c r="D759" s="14" t="s">
        <v>8</v>
      </c>
      <c r="E759" s="86">
        <v>368</v>
      </c>
      <c r="F759" s="86">
        <v>15</v>
      </c>
      <c r="G759" s="221">
        <v>225.08270692107644</v>
      </c>
    </row>
    <row r="760" spans="1:7" s="95" customFormat="1" ht="75" hidden="1" outlineLevel="1" x14ac:dyDescent="0.25">
      <c r="A760" s="27"/>
      <c r="B760" s="20" t="s">
        <v>460</v>
      </c>
      <c r="C760" s="14">
        <v>2021</v>
      </c>
      <c r="D760" s="14" t="s">
        <v>8</v>
      </c>
      <c r="E760" s="86">
        <v>164</v>
      </c>
      <c r="F760" s="86">
        <v>15</v>
      </c>
      <c r="G760" s="221">
        <v>588.11348999999996</v>
      </c>
    </row>
    <row r="761" spans="1:7" s="95" customFormat="1" ht="45" hidden="1" outlineLevel="1" x14ac:dyDescent="0.25">
      <c r="A761" s="27"/>
      <c r="B761" s="20" t="s">
        <v>680</v>
      </c>
      <c r="C761" s="14">
        <v>2021</v>
      </c>
      <c r="D761" s="14" t="s">
        <v>8</v>
      </c>
      <c r="E761" s="86">
        <v>28</v>
      </c>
      <c r="F761" s="86">
        <v>100</v>
      </c>
      <c r="G761" s="221">
        <v>105.72399</v>
      </c>
    </row>
    <row r="762" spans="1:7" s="95" customFormat="1" ht="45" hidden="1" outlineLevel="1" x14ac:dyDescent="0.25">
      <c r="A762" s="27"/>
      <c r="B762" s="20" t="s">
        <v>461</v>
      </c>
      <c r="C762" s="14">
        <v>2021</v>
      </c>
      <c r="D762" s="14" t="s">
        <v>8</v>
      </c>
      <c r="E762" s="86">
        <v>436</v>
      </c>
      <c r="F762" s="86">
        <v>15</v>
      </c>
      <c r="G762" s="221">
        <v>457.3698</v>
      </c>
    </row>
    <row r="763" spans="1:7" s="95" customFormat="1" ht="45" hidden="1" outlineLevel="1" x14ac:dyDescent="0.25">
      <c r="A763" s="27"/>
      <c r="B763" s="20" t="s">
        <v>681</v>
      </c>
      <c r="C763" s="14">
        <v>2021</v>
      </c>
      <c r="D763" s="14" t="s">
        <v>8</v>
      </c>
      <c r="E763" s="86">
        <v>43</v>
      </c>
      <c r="F763" s="86">
        <v>15</v>
      </c>
      <c r="G763" s="221">
        <v>103.90559</v>
      </c>
    </row>
    <row r="764" spans="1:7" s="95" customFormat="1" ht="45" hidden="1" outlineLevel="1" x14ac:dyDescent="0.25">
      <c r="A764" s="27"/>
      <c r="B764" s="20" t="s">
        <v>682</v>
      </c>
      <c r="C764" s="14">
        <v>2021</v>
      </c>
      <c r="D764" s="14" t="s">
        <v>8</v>
      </c>
      <c r="E764" s="86">
        <v>49</v>
      </c>
      <c r="F764" s="86">
        <v>15</v>
      </c>
      <c r="G764" s="221">
        <v>87.006820000000005</v>
      </c>
    </row>
    <row r="765" spans="1:7" s="95" customFormat="1" ht="45" hidden="1" outlineLevel="1" x14ac:dyDescent="0.25">
      <c r="A765" s="27"/>
      <c r="B765" s="20" t="s">
        <v>462</v>
      </c>
      <c r="C765" s="14">
        <v>2021</v>
      </c>
      <c r="D765" s="14" t="s">
        <v>8</v>
      </c>
      <c r="E765" s="86">
        <v>12</v>
      </c>
      <c r="F765" s="86">
        <v>6</v>
      </c>
      <c r="G765" s="221">
        <v>28.67717</v>
      </c>
    </row>
    <row r="766" spans="1:7" s="95" customFormat="1" ht="45" hidden="1" outlineLevel="1" x14ac:dyDescent="0.25">
      <c r="A766" s="27"/>
      <c r="B766" s="20" t="s">
        <v>683</v>
      </c>
      <c r="C766" s="14">
        <v>2021</v>
      </c>
      <c r="D766" s="14" t="s">
        <v>8</v>
      </c>
      <c r="E766" s="86">
        <v>96</v>
      </c>
      <c r="F766" s="86">
        <v>15</v>
      </c>
      <c r="G766" s="221">
        <v>216.08243999999999</v>
      </c>
    </row>
    <row r="767" spans="1:7" s="95" customFormat="1" ht="45" hidden="1" outlineLevel="1" x14ac:dyDescent="0.25">
      <c r="A767" s="27"/>
      <c r="B767" s="20" t="s">
        <v>684</v>
      </c>
      <c r="C767" s="14">
        <v>2021</v>
      </c>
      <c r="D767" s="14" t="s">
        <v>8</v>
      </c>
      <c r="E767" s="86">
        <v>215</v>
      </c>
      <c r="F767" s="86">
        <v>15</v>
      </c>
      <c r="G767" s="221">
        <v>466.01943999999997</v>
      </c>
    </row>
    <row r="768" spans="1:7" s="95" customFormat="1" ht="45" hidden="1" outlineLevel="1" x14ac:dyDescent="0.25">
      <c r="A768" s="27"/>
      <c r="B768" s="20" t="s">
        <v>685</v>
      </c>
      <c r="C768" s="14">
        <v>2021</v>
      </c>
      <c r="D768" s="14" t="s">
        <v>8</v>
      </c>
      <c r="E768" s="86">
        <v>200</v>
      </c>
      <c r="F768" s="86">
        <v>15</v>
      </c>
      <c r="G768" s="221">
        <v>309.74894999999998</v>
      </c>
    </row>
    <row r="769" spans="1:7" s="95" customFormat="1" ht="60" hidden="1" outlineLevel="1" x14ac:dyDescent="0.25">
      <c r="A769" s="27"/>
      <c r="B769" s="20" t="s">
        <v>686</v>
      </c>
      <c r="C769" s="14">
        <v>2021</v>
      </c>
      <c r="D769" s="14" t="s">
        <v>8</v>
      </c>
      <c r="E769" s="85">
        <v>85</v>
      </c>
      <c r="F769" s="85">
        <v>15</v>
      </c>
      <c r="G769" s="221">
        <v>189.65606</v>
      </c>
    </row>
    <row r="770" spans="1:7" s="95" customFormat="1" ht="45" hidden="1" outlineLevel="1" x14ac:dyDescent="0.25">
      <c r="A770" s="27"/>
      <c r="B770" s="20" t="s">
        <v>687</v>
      </c>
      <c r="C770" s="14">
        <v>2021</v>
      </c>
      <c r="D770" s="14" t="s">
        <v>8</v>
      </c>
      <c r="E770" s="85">
        <v>71</v>
      </c>
      <c r="F770" s="85">
        <v>6</v>
      </c>
      <c r="G770" s="221">
        <v>137.95352</v>
      </c>
    </row>
    <row r="771" spans="1:7" s="95" customFormat="1" ht="45" hidden="1" outlineLevel="1" x14ac:dyDescent="0.25">
      <c r="A771" s="27"/>
      <c r="B771" s="20" t="s">
        <v>688</v>
      </c>
      <c r="C771" s="14">
        <v>2021</v>
      </c>
      <c r="D771" s="14" t="s">
        <v>8</v>
      </c>
      <c r="E771" s="85">
        <v>561</v>
      </c>
      <c r="F771" s="85">
        <v>15</v>
      </c>
      <c r="G771" s="221">
        <v>995.27860999999996</v>
      </c>
    </row>
    <row r="772" spans="1:7" s="95" customFormat="1" ht="45" hidden="1" outlineLevel="1" x14ac:dyDescent="0.25">
      <c r="A772" s="27"/>
      <c r="B772" s="20" t="s">
        <v>689</v>
      </c>
      <c r="C772" s="14">
        <v>2021</v>
      </c>
      <c r="D772" s="14" t="s">
        <v>8</v>
      </c>
      <c r="E772" s="85">
        <v>35</v>
      </c>
      <c r="F772" s="85">
        <v>15</v>
      </c>
      <c r="G772" s="221">
        <v>116.24572000000001</v>
      </c>
    </row>
    <row r="773" spans="1:7" s="95" customFormat="1" ht="45" hidden="1" outlineLevel="1" x14ac:dyDescent="0.25">
      <c r="A773" s="27"/>
      <c r="B773" s="38" t="s">
        <v>690</v>
      </c>
      <c r="C773" s="14">
        <v>2021</v>
      </c>
      <c r="D773" s="14" t="s">
        <v>8</v>
      </c>
      <c r="E773" s="85">
        <v>40</v>
      </c>
      <c r="F773" s="85">
        <v>14</v>
      </c>
      <c r="G773" s="221">
        <v>216.81612000000001</v>
      </c>
    </row>
    <row r="774" spans="1:7" s="95" customFormat="1" ht="60" hidden="1" outlineLevel="1" x14ac:dyDescent="0.25">
      <c r="A774" s="27"/>
      <c r="B774" s="20" t="s">
        <v>691</v>
      </c>
      <c r="C774" s="14">
        <v>2021</v>
      </c>
      <c r="D774" s="14" t="s">
        <v>8</v>
      </c>
      <c r="E774" s="85">
        <v>217</v>
      </c>
      <c r="F774" s="85">
        <v>6</v>
      </c>
      <c r="G774" s="221">
        <v>480.47676999999999</v>
      </c>
    </row>
    <row r="775" spans="1:7" s="95" customFormat="1" ht="60" hidden="1" outlineLevel="1" x14ac:dyDescent="0.25">
      <c r="A775" s="27"/>
      <c r="B775" s="20" t="s">
        <v>692</v>
      </c>
      <c r="C775" s="14">
        <v>2021</v>
      </c>
      <c r="D775" s="14" t="s">
        <v>8</v>
      </c>
      <c r="E775" s="85">
        <v>1531</v>
      </c>
      <c r="F775" s="85">
        <v>15</v>
      </c>
      <c r="G775" s="221">
        <v>2489.5272307372234</v>
      </c>
    </row>
    <row r="776" spans="1:7" s="95" customFormat="1" ht="45" hidden="1" outlineLevel="1" x14ac:dyDescent="0.25">
      <c r="A776" s="27"/>
      <c r="B776" s="38" t="s">
        <v>693</v>
      </c>
      <c r="C776" s="14">
        <v>2021</v>
      </c>
      <c r="D776" s="14" t="s">
        <v>8</v>
      </c>
      <c r="E776" s="85">
        <v>10</v>
      </c>
      <c r="F776" s="85">
        <v>50</v>
      </c>
      <c r="G776" s="221">
        <v>69.256299999999996</v>
      </c>
    </row>
    <row r="777" spans="1:7" s="95" customFormat="1" ht="60" hidden="1" outlineLevel="1" x14ac:dyDescent="0.25">
      <c r="A777" s="27"/>
      <c r="B777" s="20" t="s">
        <v>694</v>
      </c>
      <c r="C777" s="14">
        <v>2021</v>
      </c>
      <c r="D777" s="14" t="s">
        <v>8</v>
      </c>
      <c r="E777" s="85">
        <v>225</v>
      </c>
      <c r="F777" s="85">
        <v>15</v>
      </c>
      <c r="G777" s="221">
        <v>401.64458999999999</v>
      </c>
    </row>
    <row r="778" spans="1:7" s="95" customFormat="1" ht="75" hidden="1" outlineLevel="1" x14ac:dyDescent="0.25">
      <c r="A778" s="27"/>
      <c r="B778" s="20" t="s">
        <v>695</v>
      </c>
      <c r="C778" s="14">
        <v>2021</v>
      </c>
      <c r="D778" s="14" t="s">
        <v>8</v>
      </c>
      <c r="E778" s="85">
        <v>5</v>
      </c>
      <c r="F778" s="85">
        <v>100</v>
      </c>
      <c r="G778" s="221">
        <v>77.211789999999993</v>
      </c>
    </row>
    <row r="779" spans="1:7" s="95" customFormat="1" ht="45" hidden="1" outlineLevel="1" x14ac:dyDescent="0.25">
      <c r="A779" s="27" t="s">
        <v>17</v>
      </c>
      <c r="B779" s="63" t="s">
        <v>696</v>
      </c>
      <c r="C779" s="14">
        <v>2022</v>
      </c>
      <c r="D779" s="14" t="s">
        <v>8</v>
      </c>
      <c r="E779" s="86">
        <v>59</v>
      </c>
      <c r="F779" s="86">
        <v>15</v>
      </c>
      <c r="G779" s="221">
        <v>43.040009999999995</v>
      </c>
    </row>
    <row r="780" spans="1:7" s="95" customFormat="1" ht="45" hidden="1" outlineLevel="1" x14ac:dyDescent="0.25">
      <c r="A780" s="27"/>
      <c r="B780" s="63" t="s">
        <v>697</v>
      </c>
      <c r="C780" s="14">
        <v>2022</v>
      </c>
      <c r="D780" s="14" t="s">
        <v>8</v>
      </c>
      <c r="E780" s="86">
        <v>247</v>
      </c>
      <c r="F780" s="86">
        <v>15</v>
      </c>
      <c r="G780" s="221">
        <v>299.70918</v>
      </c>
    </row>
    <row r="781" spans="1:7" s="95" customFormat="1" ht="60" hidden="1" outlineLevel="1" x14ac:dyDescent="0.25">
      <c r="A781" s="27"/>
      <c r="B781" s="63" t="s">
        <v>698</v>
      </c>
      <c r="C781" s="14">
        <v>2022</v>
      </c>
      <c r="D781" s="14" t="s">
        <v>8</v>
      </c>
      <c r="E781" s="86">
        <v>70</v>
      </c>
      <c r="F781" s="86">
        <v>21</v>
      </c>
      <c r="G781" s="221">
        <v>84.185450000000003</v>
      </c>
    </row>
    <row r="782" spans="1:7" s="95" customFormat="1" ht="45" hidden="1" outlineLevel="1" x14ac:dyDescent="0.25">
      <c r="A782" s="27"/>
      <c r="B782" s="63" t="s">
        <v>699</v>
      </c>
      <c r="C782" s="14">
        <v>2022</v>
      </c>
      <c r="D782" s="14" t="s">
        <v>8</v>
      </c>
      <c r="E782" s="86">
        <v>78</v>
      </c>
      <c r="F782" s="86">
        <v>30</v>
      </c>
      <c r="G782" s="221">
        <v>93.111379999999997</v>
      </c>
    </row>
    <row r="783" spans="1:7" s="95" customFormat="1" ht="45" hidden="1" outlineLevel="1" x14ac:dyDescent="0.25">
      <c r="A783" s="27"/>
      <c r="B783" s="63" t="s">
        <v>700</v>
      </c>
      <c r="C783" s="14">
        <v>2022</v>
      </c>
      <c r="D783" s="14" t="s">
        <v>8</v>
      </c>
      <c r="E783" s="86">
        <v>110</v>
      </c>
      <c r="F783" s="86">
        <v>12</v>
      </c>
      <c r="G783" s="221">
        <v>102.39287999999999</v>
      </c>
    </row>
    <row r="784" spans="1:7" s="95" customFormat="1" ht="45" hidden="1" outlineLevel="1" x14ac:dyDescent="0.25">
      <c r="A784" s="27"/>
      <c r="B784" s="63" t="s">
        <v>701</v>
      </c>
      <c r="C784" s="14">
        <v>2022</v>
      </c>
      <c r="D784" s="14" t="s">
        <v>8</v>
      </c>
      <c r="E784" s="86">
        <v>103</v>
      </c>
      <c r="F784" s="86">
        <v>15</v>
      </c>
      <c r="G784" s="221">
        <v>134.44145</v>
      </c>
    </row>
    <row r="785" spans="1:7" s="95" customFormat="1" ht="45" hidden="1" outlineLevel="1" x14ac:dyDescent="0.25">
      <c r="A785" s="27"/>
      <c r="B785" s="63" t="s">
        <v>702</v>
      </c>
      <c r="C785" s="14">
        <v>2022</v>
      </c>
      <c r="D785" s="14" t="s">
        <v>8</v>
      </c>
      <c r="E785" s="86">
        <v>58</v>
      </c>
      <c r="F785" s="86">
        <v>6</v>
      </c>
      <c r="G785" s="221">
        <v>49.926659999999991</v>
      </c>
    </row>
    <row r="786" spans="1:7" s="95" customFormat="1" ht="60" hidden="1" outlineLevel="1" x14ac:dyDescent="0.25">
      <c r="A786" s="27"/>
      <c r="B786" s="63" t="s">
        <v>703</v>
      </c>
      <c r="C786" s="14">
        <v>2022</v>
      </c>
      <c r="D786" s="14" t="s">
        <v>8</v>
      </c>
      <c r="E786" s="86">
        <v>92</v>
      </c>
      <c r="F786" s="86">
        <v>15</v>
      </c>
      <c r="G786" s="221">
        <v>170.02794</v>
      </c>
    </row>
    <row r="787" spans="1:7" s="95" customFormat="1" ht="45" hidden="1" outlineLevel="1" x14ac:dyDescent="0.25">
      <c r="A787" s="27"/>
      <c r="B787" s="63" t="s">
        <v>704</v>
      </c>
      <c r="C787" s="14">
        <v>2022</v>
      </c>
      <c r="D787" s="14" t="s">
        <v>8</v>
      </c>
      <c r="E787" s="86">
        <v>80</v>
      </c>
      <c r="F787" s="86">
        <v>15</v>
      </c>
      <c r="G787" s="221">
        <v>256.42287999999996</v>
      </c>
    </row>
    <row r="788" spans="1:7" s="95" customFormat="1" ht="45" hidden="1" outlineLevel="1" x14ac:dyDescent="0.25">
      <c r="A788" s="27"/>
      <c r="B788" s="63" t="s">
        <v>705</v>
      </c>
      <c r="C788" s="14">
        <v>2022</v>
      </c>
      <c r="D788" s="14" t="s">
        <v>8</v>
      </c>
      <c r="E788" s="86">
        <v>167</v>
      </c>
      <c r="F788" s="86">
        <v>15</v>
      </c>
      <c r="G788" s="221">
        <v>180.84571</v>
      </c>
    </row>
    <row r="789" spans="1:7" s="95" customFormat="1" ht="45" hidden="1" outlineLevel="1" x14ac:dyDescent="0.25">
      <c r="A789" s="27"/>
      <c r="B789" s="63" t="s">
        <v>706</v>
      </c>
      <c r="C789" s="14">
        <v>2022</v>
      </c>
      <c r="D789" s="14" t="s">
        <v>8</v>
      </c>
      <c r="E789" s="86">
        <v>223</v>
      </c>
      <c r="F789" s="86">
        <v>15</v>
      </c>
      <c r="G789" s="221">
        <v>308.09477999999996</v>
      </c>
    </row>
    <row r="790" spans="1:7" s="95" customFormat="1" ht="45" hidden="1" outlineLevel="1" x14ac:dyDescent="0.25">
      <c r="A790" s="27"/>
      <c r="B790" s="63" t="s">
        <v>707</v>
      </c>
      <c r="C790" s="14">
        <v>2022</v>
      </c>
      <c r="D790" s="14" t="s">
        <v>8</v>
      </c>
      <c r="E790" s="86">
        <v>60</v>
      </c>
      <c r="F790" s="86">
        <v>15</v>
      </c>
      <c r="G790" s="221">
        <v>124.12598</v>
      </c>
    </row>
    <row r="791" spans="1:7" s="95" customFormat="1" ht="60" hidden="1" outlineLevel="1" x14ac:dyDescent="0.25">
      <c r="A791" s="27"/>
      <c r="B791" s="63" t="s">
        <v>708</v>
      </c>
      <c r="C791" s="14">
        <v>2022</v>
      </c>
      <c r="D791" s="14" t="s">
        <v>8</v>
      </c>
      <c r="E791" s="86">
        <v>118</v>
      </c>
      <c r="F791" s="86">
        <v>14</v>
      </c>
      <c r="G791" s="221">
        <v>146.41137000000001</v>
      </c>
    </row>
    <row r="792" spans="1:7" s="95" customFormat="1" ht="45" hidden="1" outlineLevel="1" x14ac:dyDescent="0.25">
      <c r="A792" s="27"/>
      <c r="B792" s="63" t="s">
        <v>709</v>
      </c>
      <c r="C792" s="14">
        <v>2022</v>
      </c>
      <c r="D792" s="14" t="s">
        <v>8</v>
      </c>
      <c r="E792" s="86">
        <v>200</v>
      </c>
      <c r="F792" s="86">
        <v>15</v>
      </c>
      <c r="G792" s="221">
        <v>220.59941999999998</v>
      </c>
    </row>
    <row r="793" spans="1:7" s="95" customFormat="1" ht="45" hidden="1" outlineLevel="1" x14ac:dyDescent="0.25">
      <c r="A793" s="27"/>
      <c r="B793" s="63" t="s">
        <v>710</v>
      </c>
      <c r="C793" s="14">
        <v>2022</v>
      </c>
      <c r="D793" s="14" t="s">
        <v>8</v>
      </c>
      <c r="E793" s="86">
        <v>160</v>
      </c>
      <c r="F793" s="86">
        <v>44.9</v>
      </c>
      <c r="G793" s="221">
        <v>200.06893000000002</v>
      </c>
    </row>
    <row r="794" spans="1:7" s="95" customFormat="1" ht="45" hidden="1" outlineLevel="1" x14ac:dyDescent="0.25">
      <c r="A794" s="27"/>
      <c r="B794" s="63" t="s">
        <v>711</v>
      </c>
      <c r="C794" s="14">
        <v>2022</v>
      </c>
      <c r="D794" s="14" t="s">
        <v>8</v>
      </c>
      <c r="E794" s="86">
        <v>55</v>
      </c>
      <c r="F794" s="86">
        <v>7</v>
      </c>
      <c r="G794" s="221">
        <v>89.067890000000006</v>
      </c>
    </row>
    <row r="795" spans="1:7" s="95" customFormat="1" ht="45" hidden="1" outlineLevel="1" x14ac:dyDescent="0.25">
      <c r="A795" s="27"/>
      <c r="B795" s="63" t="s">
        <v>712</v>
      </c>
      <c r="C795" s="14">
        <v>2022</v>
      </c>
      <c r="D795" s="14" t="s">
        <v>8</v>
      </c>
      <c r="E795" s="86">
        <v>277</v>
      </c>
      <c r="F795" s="86">
        <v>15</v>
      </c>
      <c r="G795" s="221">
        <v>264.84556999999995</v>
      </c>
    </row>
    <row r="796" spans="1:7" s="95" customFormat="1" ht="45" hidden="1" outlineLevel="1" x14ac:dyDescent="0.25">
      <c r="A796" s="27"/>
      <c r="B796" s="63" t="s">
        <v>713</v>
      </c>
      <c r="C796" s="14">
        <v>2022</v>
      </c>
      <c r="D796" s="14" t="s">
        <v>8</v>
      </c>
      <c r="E796" s="86">
        <v>148</v>
      </c>
      <c r="F796" s="86">
        <v>15</v>
      </c>
      <c r="G796" s="221">
        <v>236.25229000000002</v>
      </c>
    </row>
    <row r="797" spans="1:7" s="95" customFormat="1" ht="45" hidden="1" outlineLevel="1" x14ac:dyDescent="0.25">
      <c r="A797" s="27"/>
      <c r="B797" s="63" t="s">
        <v>714</v>
      </c>
      <c r="C797" s="14">
        <v>2022</v>
      </c>
      <c r="D797" s="14" t="s">
        <v>8</v>
      </c>
      <c r="E797" s="86">
        <v>139</v>
      </c>
      <c r="F797" s="86">
        <v>50</v>
      </c>
      <c r="G797" s="221">
        <v>151.16261000000003</v>
      </c>
    </row>
    <row r="798" spans="1:7" s="95" customFormat="1" ht="60" hidden="1" outlineLevel="1" x14ac:dyDescent="0.25">
      <c r="A798" s="27"/>
      <c r="B798" s="63" t="s">
        <v>715</v>
      </c>
      <c r="C798" s="14">
        <v>2022</v>
      </c>
      <c r="D798" s="14" t="s">
        <v>8</v>
      </c>
      <c r="E798" s="86">
        <v>46</v>
      </c>
      <c r="F798" s="86">
        <v>15</v>
      </c>
      <c r="G798" s="221">
        <v>69.908150000000006</v>
      </c>
    </row>
    <row r="799" spans="1:7" s="95" customFormat="1" ht="45" hidden="1" outlineLevel="1" x14ac:dyDescent="0.25">
      <c r="A799" s="27"/>
      <c r="B799" s="63" t="s">
        <v>716</v>
      </c>
      <c r="C799" s="14">
        <v>2022</v>
      </c>
      <c r="D799" s="14" t="s">
        <v>8</v>
      </c>
      <c r="E799" s="86">
        <v>84</v>
      </c>
      <c r="F799" s="86">
        <v>6</v>
      </c>
      <c r="G799" s="221">
        <v>105.20522</v>
      </c>
    </row>
    <row r="800" spans="1:7" s="95" customFormat="1" ht="45" hidden="1" outlineLevel="1" x14ac:dyDescent="0.25">
      <c r="A800" s="27"/>
      <c r="B800" s="63" t="s">
        <v>717</v>
      </c>
      <c r="C800" s="14">
        <v>2022</v>
      </c>
      <c r="D800" s="14" t="s">
        <v>8</v>
      </c>
      <c r="E800" s="86">
        <v>145</v>
      </c>
      <c r="F800" s="86">
        <v>21</v>
      </c>
      <c r="G800" s="221">
        <v>278.89456000000001</v>
      </c>
    </row>
    <row r="801" spans="1:7" s="95" customFormat="1" ht="45" hidden="1" outlineLevel="1" x14ac:dyDescent="0.25">
      <c r="A801" s="27"/>
      <c r="B801" s="63" t="s">
        <v>718</v>
      </c>
      <c r="C801" s="14">
        <v>2022</v>
      </c>
      <c r="D801" s="14" t="s">
        <v>8</v>
      </c>
      <c r="E801" s="86">
        <v>289</v>
      </c>
      <c r="F801" s="86">
        <v>15</v>
      </c>
      <c r="G801" s="221">
        <v>466.95523000000003</v>
      </c>
    </row>
    <row r="802" spans="1:7" s="95" customFormat="1" ht="45" hidden="1" outlineLevel="1" x14ac:dyDescent="0.25">
      <c r="A802" s="27"/>
      <c r="B802" s="63" t="s">
        <v>719</v>
      </c>
      <c r="C802" s="14">
        <v>2022</v>
      </c>
      <c r="D802" s="14" t="s">
        <v>8</v>
      </c>
      <c r="E802" s="86">
        <v>239</v>
      </c>
      <c r="F802" s="86">
        <v>15</v>
      </c>
      <c r="G802" s="221">
        <v>397.24867</v>
      </c>
    </row>
    <row r="803" spans="1:7" s="95" customFormat="1" ht="45" hidden="1" outlineLevel="1" x14ac:dyDescent="0.25">
      <c r="A803" s="27"/>
      <c r="B803" s="63" t="s">
        <v>720</v>
      </c>
      <c r="C803" s="14">
        <v>2022</v>
      </c>
      <c r="D803" s="14" t="s">
        <v>8</v>
      </c>
      <c r="E803" s="86">
        <v>241</v>
      </c>
      <c r="F803" s="86">
        <v>30</v>
      </c>
      <c r="G803" s="221">
        <v>348.36194999999998</v>
      </c>
    </row>
    <row r="804" spans="1:7" s="95" customFormat="1" ht="45" hidden="1" outlineLevel="1" x14ac:dyDescent="0.25">
      <c r="A804" s="27"/>
      <c r="B804" s="63" t="s">
        <v>721</v>
      </c>
      <c r="C804" s="14">
        <v>2022</v>
      </c>
      <c r="D804" s="14" t="s">
        <v>8</v>
      </c>
      <c r="E804" s="86">
        <v>111</v>
      </c>
      <c r="F804" s="86">
        <v>15</v>
      </c>
      <c r="G804" s="221">
        <v>214.68216999999999</v>
      </c>
    </row>
    <row r="805" spans="1:7" s="95" customFormat="1" ht="45" hidden="1" outlineLevel="1" x14ac:dyDescent="0.25">
      <c r="A805" s="27"/>
      <c r="B805" s="63" t="s">
        <v>722</v>
      </c>
      <c r="C805" s="14">
        <v>2022</v>
      </c>
      <c r="D805" s="14" t="s">
        <v>8</v>
      </c>
      <c r="E805" s="86">
        <v>123</v>
      </c>
      <c r="F805" s="86">
        <v>4</v>
      </c>
      <c r="G805" s="221">
        <v>287.42725999999999</v>
      </c>
    </row>
    <row r="806" spans="1:7" s="95" customFormat="1" ht="45" hidden="1" outlineLevel="1" x14ac:dyDescent="0.25">
      <c r="A806" s="27"/>
      <c r="B806" s="63" t="s">
        <v>723</v>
      </c>
      <c r="C806" s="14">
        <v>2022</v>
      </c>
      <c r="D806" s="14" t="s">
        <v>8</v>
      </c>
      <c r="E806" s="86">
        <v>120</v>
      </c>
      <c r="F806" s="86">
        <v>15</v>
      </c>
      <c r="G806" s="221">
        <v>237.65892000000002</v>
      </c>
    </row>
    <row r="807" spans="1:7" s="95" customFormat="1" ht="75" hidden="1" outlineLevel="1" x14ac:dyDescent="0.25">
      <c r="A807" s="27"/>
      <c r="B807" s="63" t="s">
        <v>724</v>
      </c>
      <c r="C807" s="14">
        <v>2022</v>
      </c>
      <c r="D807" s="14" t="s">
        <v>8</v>
      </c>
      <c r="E807" s="86">
        <v>38</v>
      </c>
      <c r="F807" s="86">
        <v>80</v>
      </c>
      <c r="G807" s="221">
        <v>57.363689999999998</v>
      </c>
    </row>
    <row r="808" spans="1:7" s="95" customFormat="1" ht="45" hidden="1" outlineLevel="1" x14ac:dyDescent="0.25">
      <c r="A808" s="27"/>
      <c r="B808" s="63" t="s">
        <v>725</v>
      </c>
      <c r="C808" s="14">
        <v>2022</v>
      </c>
      <c r="D808" s="14" t="s">
        <v>8</v>
      </c>
      <c r="E808" s="86">
        <v>111</v>
      </c>
      <c r="F808" s="86">
        <v>15</v>
      </c>
      <c r="G808" s="221">
        <v>136.87615</v>
      </c>
    </row>
    <row r="809" spans="1:7" s="95" customFormat="1" ht="45" hidden="1" outlineLevel="1" x14ac:dyDescent="0.25">
      <c r="A809" s="27"/>
      <c r="B809" s="63" t="s">
        <v>726</v>
      </c>
      <c r="C809" s="14">
        <v>2022</v>
      </c>
      <c r="D809" s="14" t="s">
        <v>8</v>
      </c>
      <c r="E809" s="86">
        <v>252</v>
      </c>
      <c r="F809" s="86">
        <v>30</v>
      </c>
      <c r="G809" s="221">
        <v>304.67184000000003</v>
      </c>
    </row>
    <row r="810" spans="1:7" s="95" customFormat="1" ht="45" hidden="1" outlineLevel="1" x14ac:dyDescent="0.25">
      <c r="A810" s="27"/>
      <c r="B810" s="63" t="s">
        <v>727</v>
      </c>
      <c r="C810" s="14">
        <v>2022</v>
      </c>
      <c r="D810" s="14" t="s">
        <v>8</v>
      </c>
      <c r="E810" s="86">
        <v>128</v>
      </c>
      <c r="F810" s="86">
        <v>15</v>
      </c>
      <c r="G810" s="221">
        <v>168.03451999999999</v>
      </c>
    </row>
    <row r="811" spans="1:7" s="95" customFormat="1" ht="45" hidden="1" outlineLevel="1" x14ac:dyDescent="0.25">
      <c r="A811" s="27"/>
      <c r="B811" s="63" t="s">
        <v>728</v>
      </c>
      <c r="C811" s="14">
        <v>2022</v>
      </c>
      <c r="D811" s="14" t="s">
        <v>8</v>
      </c>
      <c r="E811" s="86">
        <v>135</v>
      </c>
      <c r="F811" s="86">
        <v>15</v>
      </c>
      <c r="G811" s="221">
        <v>162.99911999999998</v>
      </c>
    </row>
    <row r="812" spans="1:7" s="95" customFormat="1" ht="45" hidden="1" outlineLevel="1" x14ac:dyDescent="0.25">
      <c r="A812" s="27"/>
      <c r="B812" s="63" t="s">
        <v>729</v>
      </c>
      <c r="C812" s="14">
        <v>2022</v>
      </c>
      <c r="D812" s="14" t="s">
        <v>8</v>
      </c>
      <c r="E812" s="86">
        <v>107</v>
      </c>
      <c r="F812" s="86">
        <v>15</v>
      </c>
      <c r="G812" s="221">
        <v>221.32060999999999</v>
      </c>
    </row>
    <row r="813" spans="1:7" s="95" customFormat="1" ht="45" hidden="1" outlineLevel="1" x14ac:dyDescent="0.25">
      <c r="A813" s="27"/>
      <c r="B813" s="63" t="s">
        <v>730</v>
      </c>
      <c r="C813" s="14">
        <v>2022</v>
      </c>
      <c r="D813" s="14" t="s">
        <v>8</v>
      </c>
      <c r="E813" s="86">
        <v>170</v>
      </c>
      <c r="F813" s="86">
        <v>101</v>
      </c>
      <c r="G813" s="221">
        <v>145.81965</v>
      </c>
    </row>
    <row r="814" spans="1:7" s="95" customFormat="1" ht="45" hidden="1" outlineLevel="1" x14ac:dyDescent="0.25">
      <c r="A814" s="27"/>
      <c r="B814" s="63" t="s">
        <v>731</v>
      </c>
      <c r="C814" s="14">
        <v>2022</v>
      </c>
      <c r="D814" s="14" t="s">
        <v>8</v>
      </c>
      <c r="E814" s="86">
        <v>132</v>
      </c>
      <c r="F814" s="86">
        <v>15</v>
      </c>
      <c r="G814" s="221">
        <v>161.16805999999997</v>
      </c>
    </row>
    <row r="815" spans="1:7" s="95" customFormat="1" ht="45" hidden="1" outlineLevel="1" x14ac:dyDescent="0.25">
      <c r="A815" s="27"/>
      <c r="B815" s="63" t="s">
        <v>732</v>
      </c>
      <c r="C815" s="14">
        <v>2022</v>
      </c>
      <c r="D815" s="14" t="s">
        <v>8</v>
      </c>
      <c r="E815" s="86">
        <v>127</v>
      </c>
      <c r="F815" s="86">
        <v>6</v>
      </c>
      <c r="G815" s="221">
        <v>156.97486000000001</v>
      </c>
    </row>
    <row r="816" spans="1:7" s="95" customFormat="1" ht="45" hidden="1" outlineLevel="1" x14ac:dyDescent="0.25">
      <c r="A816" s="27"/>
      <c r="B816" s="63" t="s">
        <v>733</v>
      </c>
      <c r="C816" s="14">
        <v>2022</v>
      </c>
      <c r="D816" s="14" t="s">
        <v>8</v>
      </c>
      <c r="E816" s="86">
        <v>477</v>
      </c>
      <c r="F816" s="86">
        <v>50</v>
      </c>
      <c r="G816" s="221">
        <v>267.48288000000002</v>
      </c>
    </row>
    <row r="817" spans="1:7" s="95" customFormat="1" ht="45" hidden="1" outlineLevel="1" x14ac:dyDescent="0.25">
      <c r="A817" s="27"/>
      <c r="B817" s="63" t="s">
        <v>734</v>
      </c>
      <c r="C817" s="14">
        <v>2022</v>
      </c>
      <c r="D817" s="14" t="s">
        <v>8</v>
      </c>
      <c r="E817" s="86">
        <v>103</v>
      </c>
      <c r="F817" s="86">
        <v>30</v>
      </c>
      <c r="G817" s="221">
        <v>111.51705999999997</v>
      </c>
    </row>
    <row r="818" spans="1:7" s="95" customFormat="1" ht="45" hidden="1" outlineLevel="1" x14ac:dyDescent="0.25">
      <c r="A818" s="27"/>
      <c r="B818" s="63" t="s">
        <v>735</v>
      </c>
      <c r="C818" s="14">
        <v>2022</v>
      </c>
      <c r="D818" s="14" t="s">
        <v>8</v>
      </c>
      <c r="E818" s="86">
        <v>111</v>
      </c>
      <c r="F818" s="86">
        <v>100.4</v>
      </c>
      <c r="G818" s="221">
        <v>74.656848999999994</v>
      </c>
    </row>
    <row r="819" spans="1:7" s="95" customFormat="1" ht="60" hidden="1" outlineLevel="1" x14ac:dyDescent="0.25">
      <c r="A819" s="27"/>
      <c r="B819" s="63" t="s">
        <v>736</v>
      </c>
      <c r="C819" s="14">
        <v>2022</v>
      </c>
      <c r="D819" s="14" t="s">
        <v>8</v>
      </c>
      <c r="E819" s="86">
        <v>514</v>
      </c>
      <c r="F819" s="86">
        <v>120</v>
      </c>
      <c r="G819" s="221">
        <v>1702.3856599999999</v>
      </c>
    </row>
    <row r="820" spans="1:7" s="95" customFormat="1" ht="45" hidden="1" outlineLevel="1" x14ac:dyDescent="0.25">
      <c r="A820" s="27"/>
      <c r="B820" s="63" t="s">
        <v>737</v>
      </c>
      <c r="C820" s="14">
        <v>2022</v>
      </c>
      <c r="D820" s="14" t="s">
        <v>8</v>
      </c>
      <c r="E820" s="86">
        <v>214</v>
      </c>
      <c r="F820" s="86">
        <v>15</v>
      </c>
      <c r="G820" s="221">
        <v>410.70546999999993</v>
      </c>
    </row>
    <row r="821" spans="1:7" s="95" customFormat="1" ht="45" hidden="1" outlineLevel="1" x14ac:dyDescent="0.25">
      <c r="A821" s="27"/>
      <c r="B821" s="63" t="s">
        <v>738</v>
      </c>
      <c r="C821" s="14">
        <v>2022</v>
      </c>
      <c r="D821" s="14" t="s">
        <v>8</v>
      </c>
      <c r="E821" s="86">
        <v>113</v>
      </c>
      <c r="F821" s="86">
        <v>20</v>
      </c>
      <c r="G821" s="221">
        <v>102.2106544</v>
      </c>
    </row>
    <row r="822" spans="1:7" s="95" customFormat="1" ht="45" hidden="1" outlineLevel="1" x14ac:dyDescent="0.25">
      <c r="A822" s="27"/>
      <c r="B822" s="63" t="s">
        <v>739</v>
      </c>
      <c r="C822" s="14">
        <v>2022</v>
      </c>
      <c r="D822" s="14" t="s">
        <v>8</v>
      </c>
      <c r="E822" s="86">
        <v>109</v>
      </c>
      <c r="F822" s="86">
        <v>30</v>
      </c>
      <c r="G822" s="221">
        <v>178.13706999999999</v>
      </c>
    </row>
    <row r="823" spans="1:7" s="95" customFormat="1" ht="60" hidden="1" outlineLevel="1" x14ac:dyDescent="0.25">
      <c r="A823" s="27"/>
      <c r="B823" s="63" t="s">
        <v>740</v>
      </c>
      <c r="C823" s="14">
        <v>2022</v>
      </c>
      <c r="D823" s="14" t="s">
        <v>8</v>
      </c>
      <c r="E823" s="86">
        <v>254</v>
      </c>
      <c r="F823" s="86">
        <v>60</v>
      </c>
      <c r="G823" s="221">
        <v>76.357079999999996</v>
      </c>
    </row>
    <row r="824" spans="1:7" s="95" customFormat="1" ht="45" hidden="1" outlineLevel="1" x14ac:dyDescent="0.25">
      <c r="A824" s="27"/>
      <c r="B824" s="63" t="s">
        <v>741</v>
      </c>
      <c r="C824" s="14">
        <v>2022</v>
      </c>
      <c r="D824" s="14" t="s">
        <v>8</v>
      </c>
      <c r="E824" s="86">
        <v>198</v>
      </c>
      <c r="F824" s="86">
        <v>15</v>
      </c>
      <c r="G824" s="221">
        <v>183.85327999999998</v>
      </c>
    </row>
    <row r="825" spans="1:7" s="95" customFormat="1" ht="45" hidden="1" outlineLevel="1" x14ac:dyDescent="0.25">
      <c r="A825" s="27"/>
      <c r="B825" s="63" t="s">
        <v>742</v>
      </c>
      <c r="C825" s="14">
        <v>2022</v>
      </c>
      <c r="D825" s="14" t="s">
        <v>8</v>
      </c>
      <c r="E825" s="86">
        <v>23</v>
      </c>
      <c r="F825" s="86">
        <v>15</v>
      </c>
      <c r="G825" s="221">
        <v>39.936050000000002</v>
      </c>
    </row>
    <row r="826" spans="1:7" s="95" customFormat="1" ht="45" hidden="1" outlineLevel="1" x14ac:dyDescent="0.25">
      <c r="A826" s="27"/>
      <c r="B826" s="63" t="s">
        <v>743</v>
      </c>
      <c r="C826" s="14">
        <v>2022</v>
      </c>
      <c r="D826" s="14" t="s">
        <v>8</v>
      </c>
      <c r="E826" s="86">
        <v>53</v>
      </c>
      <c r="F826" s="86">
        <v>5</v>
      </c>
      <c r="G826" s="221">
        <v>54.590029999999992</v>
      </c>
    </row>
    <row r="827" spans="1:7" s="95" customFormat="1" ht="45" hidden="1" outlineLevel="1" x14ac:dyDescent="0.25">
      <c r="A827" s="27"/>
      <c r="B827" s="63" t="s">
        <v>744</v>
      </c>
      <c r="C827" s="14">
        <v>2022</v>
      </c>
      <c r="D827" s="14" t="s">
        <v>8</v>
      </c>
      <c r="E827" s="86">
        <v>79</v>
      </c>
      <c r="F827" s="86">
        <v>15</v>
      </c>
      <c r="G827" s="221">
        <v>84.206599999999995</v>
      </c>
    </row>
    <row r="828" spans="1:7" s="95" customFormat="1" ht="60" hidden="1" outlineLevel="1" x14ac:dyDescent="0.25">
      <c r="A828" s="27"/>
      <c r="B828" s="63" t="s">
        <v>745</v>
      </c>
      <c r="C828" s="14">
        <v>2022</v>
      </c>
      <c r="D828" s="14" t="s">
        <v>8</v>
      </c>
      <c r="E828" s="86">
        <v>117</v>
      </c>
      <c r="F828" s="86">
        <v>6</v>
      </c>
      <c r="G828" s="221">
        <v>157.02676</v>
      </c>
    </row>
    <row r="829" spans="1:7" s="95" customFormat="1" ht="45" hidden="1" outlineLevel="1" x14ac:dyDescent="0.25">
      <c r="A829" s="27"/>
      <c r="B829" s="63" t="s">
        <v>746</v>
      </c>
      <c r="C829" s="14">
        <v>2022</v>
      </c>
      <c r="D829" s="14" t="s">
        <v>8</v>
      </c>
      <c r="E829" s="86">
        <v>179</v>
      </c>
      <c r="F829" s="86">
        <v>11</v>
      </c>
      <c r="G829" s="221">
        <v>214.92353000000003</v>
      </c>
    </row>
    <row r="830" spans="1:7" s="95" customFormat="1" ht="45" hidden="1" outlineLevel="1" x14ac:dyDescent="0.25">
      <c r="A830" s="27"/>
      <c r="B830" s="63" t="s">
        <v>747</v>
      </c>
      <c r="C830" s="14">
        <v>2022</v>
      </c>
      <c r="D830" s="14" t="s">
        <v>8</v>
      </c>
      <c r="E830" s="86">
        <v>38</v>
      </c>
      <c r="F830" s="86">
        <v>50</v>
      </c>
      <c r="G830" s="221">
        <v>70.137140000000002</v>
      </c>
    </row>
    <row r="831" spans="1:7" s="95" customFormat="1" ht="45" hidden="1" outlineLevel="1" x14ac:dyDescent="0.25">
      <c r="A831" s="27"/>
      <c r="B831" s="63" t="s">
        <v>748</v>
      </c>
      <c r="C831" s="14">
        <v>2022</v>
      </c>
      <c r="D831" s="14" t="s">
        <v>8</v>
      </c>
      <c r="E831" s="86">
        <v>252</v>
      </c>
      <c r="F831" s="86">
        <v>24</v>
      </c>
      <c r="G831" s="221">
        <v>509.53063000000003</v>
      </c>
    </row>
    <row r="832" spans="1:7" s="95" customFormat="1" ht="45" hidden="1" outlineLevel="1" x14ac:dyDescent="0.25">
      <c r="A832" s="27"/>
      <c r="B832" s="63" t="s">
        <v>749</v>
      </c>
      <c r="C832" s="14">
        <v>2022</v>
      </c>
      <c r="D832" s="14" t="s">
        <v>8</v>
      </c>
      <c r="E832" s="86">
        <v>236</v>
      </c>
      <c r="F832" s="86">
        <v>21</v>
      </c>
      <c r="G832" s="221">
        <v>477.93219999999997</v>
      </c>
    </row>
    <row r="833" spans="1:7" s="95" customFormat="1" ht="45" hidden="1" outlineLevel="1" x14ac:dyDescent="0.25">
      <c r="A833" s="27"/>
      <c r="B833" s="63" t="s">
        <v>750</v>
      </c>
      <c r="C833" s="14">
        <v>2022</v>
      </c>
      <c r="D833" s="14" t="s">
        <v>8</v>
      </c>
      <c r="E833" s="86">
        <v>286</v>
      </c>
      <c r="F833" s="86">
        <v>80.400000000000006</v>
      </c>
      <c r="G833" s="221">
        <v>473.91213440000001</v>
      </c>
    </row>
    <row r="834" spans="1:7" s="95" customFormat="1" ht="45" hidden="1" outlineLevel="1" x14ac:dyDescent="0.25">
      <c r="A834" s="27"/>
      <c r="B834" s="63" t="s">
        <v>751</v>
      </c>
      <c r="C834" s="14">
        <v>2022</v>
      </c>
      <c r="D834" s="14" t="s">
        <v>8</v>
      </c>
      <c r="E834" s="86">
        <v>142</v>
      </c>
      <c r="F834" s="86">
        <v>30</v>
      </c>
      <c r="G834" s="221">
        <v>122.07718</v>
      </c>
    </row>
    <row r="835" spans="1:7" s="95" customFormat="1" ht="45" hidden="1" outlineLevel="1" x14ac:dyDescent="0.25">
      <c r="A835" s="27"/>
      <c r="B835" s="63" t="s">
        <v>752</v>
      </c>
      <c r="C835" s="14">
        <v>2022</v>
      </c>
      <c r="D835" s="14" t="s">
        <v>8</v>
      </c>
      <c r="E835" s="86">
        <v>109</v>
      </c>
      <c r="F835" s="86">
        <v>75</v>
      </c>
      <c r="G835" s="221">
        <v>235.43828000000005</v>
      </c>
    </row>
    <row r="836" spans="1:7" s="95" customFormat="1" ht="45" hidden="1" outlineLevel="1" x14ac:dyDescent="0.25">
      <c r="A836" s="27"/>
      <c r="B836" s="63" t="s">
        <v>753</v>
      </c>
      <c r="C836" s="14">
        <v>2022</v>
      </c>
      <c r="D836" s="14" t="s">
        <v>8</v>
      </c>
      <c r="E836" s="86">
        <v>52</v>
      </c>
      <c r="F836" s="86">
        <v>15</v>
      </c>
      <c r="G836" s="221">
        <v>31.147210000000001</v>
      </c>
    </row>
    <row r="837" spans="1:7" s="95" customFormat="1" ht="45" hidden="1" outlineLevel="1" x14ac:dyDescent="0.25">
      <c r="A837" s="27"/>
      <c r="B837" s="63" t="s">
        <v>754</v>
      </c>
      <c r="C837" s="14">
        <v>2022</v>
      </c>
      <c r="D837" s="14" t="s">
        <v>8</v>
      </c>
      <c r="E837" s="86">
        <v>38</v>
      </c>
      <c r="F837" s="86">
        <v>15</v>
      </c>
      <c r="G837" s="221">
        <v>83.580089999999998</v>
      </c>
    </row>
    <row r="838" spans="1:7" s="95" customFormat="1" ht="45" hidden="1" outlineLevel="1" x14ac:dyDescent="0.25">
      <c r="A838" s="27"/>
      <c r="B838" s="63" t="s">
        <v>755</v>
      </c>
      <c r="C838" s="14">
        <v>2022</v>
      </c>
      <c r="D838" s="14" t="s">
        <v>8</v>
      </c>
      <c r="E838" s="86">
        <v>50</v>
      </c>
      <c r="F838" s="86">
        <v>15</v>
      </c>
      <c r="G838" s="221">
        <v>116.92800000000001</v>
      </c>
    </row>
    <row r="839" spans="1:7" s="95" customFormat="1" ht="45" hidden="1" outlineLevel="1" x14ac:dyDescent="0.25">
      <c r="A839" s="27"/>
      <c r="B839" s="63" t="s">
        <v>756</v>
      </c>
      <c r="C839" s="14">
        <v>2022</v>
      </c>
      <c r="D839" s="14" t="s">
        <v>8</v>
      </c>
      <c r="E839" s="86">
        <v>237</v>
      </c>
      <c r="F839" s="86">
        <v>30</v>
      </c>
      <c r="G839" s="221">
        <v>385.31314999999995</v>
      </c>
    </row>
    <row r="840" spans="1:7" s="95" customFormat="1" ht="75" hidden="1" outlineLevel="1" x14ac:dyDescent="0.25">
      <c r="A840" s="27"/>
      <c r="B840" s="63" t="s">
        <v>757</v>
      </c>
      <c r="C840" s="14">
        <v>2022</v>
      </c>
      <c r="D840" s="14" t="s">
        <v>8</v>
      </c>
      <c r="E840" s="86">
        <v>282</v>
      </c>
      <c r="F840" s="86">
        <v>15</v>
      </c>
      <c r="G840" s="221">
        <v>351.36676</v>
      </c>
    </row>
    <row r="841" spans="1:7" s="95" customFormat="1" ht="60" hidden="1" outlineLevel="1" x14ac:dyDescent="0.25">
      <c r="A841" s="27"/>
      <c r="B841" s="63" t="s">
        <v>758</v>
      </c>
      <c r="C841" s="14">
        <v>2022</v>
      </c>
      <c r="D841" s="14" t="s">
        <v>8</v>
      </c>
      <c r="E841" s="86">
        <v>137</v>
      </c>
      <c r="F841" s="86">
        <v>75</v>
      </c>
      <c r="G841" s="221">
        <v>163.46956999999998</v>
      </c>
    </row>
    <row r="842" spans="1:7" s="95" customFormat="1" ht="45" hidden="1" outlineLevel="1" x14ac:dyDescent="0.25">
      <c r="A842" s="27"/>
      <c r="B842" s="63" t="s">
        <v>759</v>
      </c>
      <c r="C842" s="14">
        <v>2022</v>
      </c>
      <c r="D842" s="14" t="s">
        <v>8</v>
      </c>
      <c r="E842" s="86">
        <v>94</v>
      </c>
      <c r="F842" s="86">
        <v>30</v>
      </c>
      <c r="G842" s="221">
        <v>69.002529999999979</v>
      </c>
    </row>
    <row r="843" spans="1:7" s="95" customFormat="1" ht="60" hidden="1" outlineLevel="1" x14ac:dyDescent="0.25">
      <c r="A843" s="27"/>
      <c r="B843" s="63" t="s">
        <v>760</v>
      </c>
      <c r="C843" s="14">
        <v>2022</v>
      </c>
      <c r="D843" s="14" t="s">
        <v>8</v>
      </c>
      <c r="E843" s="86">
        <v>82</v>
      </c>
      <c r="F843" s="86">
        <v>15</v>
      </c>
      <c r="G843" s="221">
        <v>55.23090999999998</v>
      </c>
    </row>
    <row r="844" spans="1:7" s="95" customFormat="1" ht="60" hidden="1" outlineLevel="1" x14ac:dyDescent="0.25">
      <c r="A844" s="27"/>
      <c r="B844" s="63" t="s">
        <v>761</v>
      </c>
      <c r="C844" s="14">
        <v>2022</v>
      </c>
      <c r="D844" s="14" t="s">
        <v>8</v>
      </c>
      <c r="E844" s="86">
        <v>106</v>
      </c>
      <c r="F844" s="86">
        <v>30.4</v>
      </c>
      <c r="G844" s="221">
        <v>163.65492</v>
      </c>
    </row>
    <row r="845" spans="1:7" s="95" customFormat="1" ht="45" hidden="1" outlineLevel="1" x14ac:dyDescent="0.25">
      <c r="A845" s="27"/>
      <c r="B845" s="63" t="s">
        <v>762</v>
      </c>
      <c r="C845" s="14">
        <v>2022</v>
      </c>
      <c r="D845" s="14" t="s">
        <v>8</v>
      </c>
      <c r="E845" s="86">
        <v>221</v>
      </c>
      <c r="F845" s="86">
        <v>30</v>
      </c>
      <c r="G845" s="221">
        <v>288.46911999999998</v>
      </c>
    </row>
    <row r="846" spans="1:7" s="95" customFormat="1" ht="45" hidden="1" outlineLevel="1" x14ac:dyDescent="0.25">
      <c r="A846" s="27"/>
      <c r="B846" s="63" t="s">
        <v>763</v>
      </c>
      <c r="C846" s="14">
        <v>2022</v>
      </c>
      <c r="D846" s="14" t="s">
        <v>8</v>
      </c>
      <c r="E846" s="86">
        <v>232</v>
      </c>
      <c r="F846" s="86">
        <v>30</v>
      </c>
      <c r="G846" s="221">
        <v>272.28086000000002</v>
      </c>
    </row>
    <row r="847" spans="1:7" s="95" customFormat="1" ht="45" hidden="1" outlineLevel="1" x14ac:dyDescent="0.25">
      <c r="A847" s="27"/>
      <c r="B847" s="63" t="s">
        <v>764</v>
      </c>
      <c r="C847" s="14">
        <v>2022</v>
      </c>
      <c r="D847" s="14" t="s">
        <v>8</v>
      </c>
      <c r="E847" s="86">
        <v>69</v>
      </c>
      <c r="F847" s="86">
        <v>30</v>
      </c>
      <c r="G847" s="221">
        <v>69.963750000000005</v>
      </c>
    </row>
    <row r="848" spans="1:7" s="95" customFormat="1" ht="45" hidden="1" outlineLevel="1" x14ac:dyDescent="0.25">
      <c r="A848" s="27"/>
      <c r="B848" s="63" t="s">
        <v>765</v>
      </c>
      <c r="C848" s="14">
        <v>2022</v>
      </c>
      <c r="D848" s="14" t="s">
        <v>8</v>
      </c>
      <c r="E848" s="86">
        <v>24</v>
      </c>
      <c r="F848" s="86">
        <v>15</v>
      </c>
      <c r="G848" s="221">
        <v>22.282139999999995</v>
      </c>
    </row>
    <row r="849" spans="1:7" s="95" customFormat="1" ht="60" hidden="1" outlineLevel="1" x14ac:dyDescent="0.25">
      <c r="A849" s="27"/>
      <c r="B849" s="63" t="s">
        <v>766</v>
      </c>
      <c r="C849" s="14">
        <v>2022</v>
      </c>
      <c r="D849" s="14" t="s">
        <v>8</v>
      </c>
      <c r="E849" s="86">
        <v>172</v>
      </c>
      <c r="F849" s="86">
        <v>15</v>
      </c>
      <c r="G849" s="221">
        <v>203.46725000000001</v>
      </c>
    </row>
    <row r="850" spans="1:7" s="95" customFormat="1" ht="45" hidden="1" outlineLevel="1" x14ac:dyDescent="0.25">
      <c r="A850" s="27"/>
      <c r="B850" s="63" t="s">
        <v>767</v>
      </c>
      <c r="C850" s="14">
        <v>2022</v>
      </c>
      <c r="D850" s="14" t="s">
        <v>8</v>
      </c>
      <c r="E850" s="86">
        <v>143</v>
      </c>
      <c r="F850" s="86">
        <v>30</v>
      </c>
      <c r="G850" s="221">
        <v>172.53172000000001</v>
      </c>
    </row>
    <row r="851" spans="1:7" s="95" customFormat="1" ht="45" hidden="1" outlineLevel="1" x14ac:dyDescent="0.25">
      <c r="A851" s="27"/>
      <c r="B851" s="63" t="s">
        <v>768</v>
      </c>
      <c r="C851" s="14">
        <v>2022</v>
      </c>
      <c r="D851" s="14" t="s">
        <v>8</v>
      </c>
      <c r="E851" s="86">
        <v>45</v>
      </c>
      <c r="F851" s="86">
        <v>15</v>
      </c>
      <c r="G851" s="221">
        <v>77.773540000000011</v>
      </c>
    </row>
    <row r="852" spans="1:7" s="95" customFormat="1" ht="45" hidden="1" outlineLevel="1" x14ac:dyDescent="0.25">
      <c r="A852" s="27"/>
      <c r="B852" s="63" t="s">
        <v>769</v>
      </c>
      <c r="C852" s="14">
        <v>2022</v>
      </c>
      <c r="D852" s="14" t="s">
        <v>8</v>
      </c>
      <c r="E852" s="86">
        <v>465</v>
      </c>
      <c r="F852" s="86">
        <v>590</v>
      </c>
      <c r="G852" s="221">
        <v>1742.42084</v>
      </c>
    </row>
    <row r="853" spans="1:7" s="95" customFormat="1" ht="45" hidden="1" outlineLevel="1" x14ac:dyDescent="0.25">
      <c r="A853" s="27"/>
      <c r="B853" s="63" t="s">
        <v>770</v>
      </c>
      <c r="C853" s="14">
        <v>2022</v>
      </c>
      <c r="D853" s="14" t="s">
        <v>8</v>
      </c>
      <c r="E853" s="86">
        <v>311</v>
      </c>
      <c r="F853" s="86">
        <v>84</v>
      </c>
      <c r="G853" s="221">
        <v>706.12613999999996</v>
      </c>
    </row>
    <row r="854" spans="1:7" s="95" customFormat="1" ht="60" hidden="1" outlineLevel="1" x14ac:dyDescent="0.25">
      <c r="A854" s="27"/>
      <c r="B854" s="63" t="s">
        <v>771</v>
      </c>
      <c r="C854" s="14">
        <v>2022</v>
      </c>
      <c r="D854" s="14" t="s">
        <v>8</v>
      </c>
      <c r="E854" s="86">
        <v>500</v>
      </c>
      <c r="F854" s="86">
        <v>20</v>
      </c>
      <c r="G854" s="221">
        <v>591.10770000000002</v>
      </c>
    </row>
    <row r="855" spans="1:7" s="95" customFormat="1" ht="45" hidden="1" outlineLevel="1" x14ac:dyDescent="0.25">
      <c r="A855" s="27"/>
      <c r="B855" s="63" t="s">
        <v>772</v>
      </c>
      <c r="C855" s="14">
        <v>2022</v>
      </c>
      <c r="D855" s="14" t="s">
        <v>8</v>
      </c>
      <c r="E855" s="86">
        <v>67</v>
      </c>
      <c r="F855" s="86">
        <v>15</v>
      </c>
      <c r="G855" s="221">
        <v>88.506780000000006</v>
      </c>
    </row>
    <row r="856" spans="1:7" s="95" customFormat="1" ht="60" hidden="1" outlineLevel="1" x14ac:dyDescent="0.25">
      <c r="A856" s="27"/>
      <c r="B856" s="63" t="s">
        <v>773</v>
      </c>
      <c r="C856" s="14">
        <v>2022</v>
      </c>
      <c r="D856" s="14" t="s">
        <v>8</v>
      </c>
      <c r="E856" s="86">
        <v>365</v>
      </c>
      <c r="F856" s="86">
        <v>81</v>
      </c>
      <c r="G856" s="221">
        <v>462.75576000000001</v>
      </c>
    </row>
    <row r="857" spans="1:7" s="95" customFormat="1" ht="60" hidden="1" outlineLevel="1" x14ac:dyDescent="0.25">
      <c r="A857" s="27"/>
      <c r="B857" s="63" t="s">
        <v>774</v>
      </c>
      <c r="C857" s="14">
        <v>2022</v>
      </c>
      <c r="D857" s="14" t="s">
        <v>8</v>
      </c>
      <c r="E857" s="86">
        <v>131</v>
      </c>
      <c r="F857" s="86">
        <v>15</v>
      </c>
      <c r="G857" s="221">
        <v>182.42204000000001</v>
      </c>
    </row>
    <row r="858" spans="1:7" s="95" customFormat="1" ht="75" hidden="1" outlineLevel="1" x14ac:dyDescent="0.25">
      <c r="A858" s="27"/>
      <c r="B858" s="63" t="s">
        <v>775</v>
      </c>
      <c r="C858" s="14">
        <v>2022</v>
      </c>
      <c r="D858" s="14" t="s">
        <v>8</v>
      </c>
      <c r="E858" s="86">
        <v>997</v>
      </c>
      <c r="F858" s="86">
        <v>201</v>
      </c>
      <c r="G858" s="221">
        <v>1700.5559900000003</v>
      </c>
    </row>
    <row r="859" spans="1:7" s="95" customFormat="1" ht="60" hidden="1" outlineLevel="1" x14ac:dyDescent="0.25">
      <c r="A859" s="27"/>
      <c r="B859" s="63" t="s">
        <v>776</v>
      </c>
      <c r="C859" s="14">
        <v>2022</v>
      </c>
      <c r="D859" s="14" t="s">
        <v>8</v>
      </c>
      <c r="E859" s="86">
        <v>517</v>
      </c>
      <c r="F859" s="86">
        <v>156</v>
      </c>
      <c r="G859" s="221">
        <v>1294.0942599999998</v>
      </c>
    </row>
    <row r="860" spans="1:7" s="95" customFormat="1" ht="45" hidden="1" outlineLevel="1" x14ac:dyDescent="0.25">
      <c r="A860" s="27"/>
      <c r="B860" s="63" t="s">
        <v>777</v>
      </c>
      <c r="C860" s="14">
        <v>2022</v>
      </c>
      <c r="D860" s="14" t="s">
        <v>8</v>
      </c>
      <c r="E860" s="86">
        <v>141</v>
      </c>
      <c r="F860" s="86">
        <v>43</v>
      </c>
      <c r="G860" s="221">
        <v>350.14603000000005</v>
      </c>
    </row>
    <row r="861" spans="1:7" s="95" customFormat="1" ht="45" hidden="1" outlineLevel="1" x14ac:dyDescent="0.25">
      <c r="A861" s="27"/>
      <c r="B861" s="63" t="s">
        <v>778</v>
      </c>
      <c r="C861" s="14">
        <v>2022</v>
      </c>
      <c r="D861" s="14" t="s">
        <v>8</v>
      </c>
      <c r="E861" s="86">
        <v>320</v>
      </c>
      <c r="F861" s="86">
        <v>66</v>
      </c>
      <c r="G861" s="221">
        <v>653.3303699999999</v>
      </c>
    </row>
    <row r="862" spans="1:7" s="95" customFormat="1" ht="45" hidden="1" outlineLevel="1" x14ac:dyDescent="0.25">
      <c r="A862" s="27"/>
      <c r="B862" s="63" t="s">
        <v>779</v>
      </c>
      <c r="C862" s="14">
        <v>2022</v>
      </c>
      <c r="D862" s="14" t="s">
        <v>8</v>
      </c>
      <c r="E862" s="86">
        <v>448</v>
      </c>
      <c r="F862" s="86">
        <v>15</v>
      </c>
      <c r="G862" s="221">
        <v>635.49956999999995</v>
      </c>
    </row>
    <row r="863" spans="1:7" s="95" customFormat="1" ht="45" hidden="1" outlineLevel="1" x14ac:dyDescent="0.25">
      <c r="A863" s="27"/>
      <c r="B863" s="63" t="s">
        <v>780</v>
      </c>
      <c r="C863" s="14">
        <v>2022</v>
      </c>
      <c r="D863" s="14" t="s">
        <v>8</v>
      </c>
      <c r="E863" s="86">
        <v>106</v>
      </c>
      <c r="F863" s="86">
        <v>5</v>
      </c>
      <c r="G863" s="221">
        <v>303.63585999999998</v>
      </c>
    </row>
    <row r="864" spans="1:7" s="95" customFormat="1" ht="45" hidden="1" outlineLevel="1" x14ac:dyDescent="0.25">
      <c r="A864" s="27"/>
      <c r="B864" s="63" t="s">
        <v>781</v>
      </c>
      <c r="C864" s="14">
        <v>2022</v>
      </c>
      <c r="D864" s="14" t="s">
        <v>8</v>
      </c>
      <c r="E864" s="86">
        <v>135</v>
      </c>
      <c r="F864" s="86">
        <v>30</v>
      </c>
      <c r="G864" s="221">
        <v>187.11897999999999</v>
      </c>
    </row>
    <row r="865" spans="1:7" s="95" customFormat="1" ht="45" hidden="1" outlineLevel="1" x14ac:dyDescent="0.25">
      <c r="A865" s="27"/>
      <c r="B865" s="63" t="s">
        <v>782</v>
      </c>
      <c r="C865" s="14">
        <v>2022</v>
      </c>
      <c r="D865" s="14" t="s">
        <v>8</v>
      </c>
      <c r="E865" s="86">
        <v>65</v>
      </c>
      <c r="F865" s="86">
        <v>15</v>
      </c>
      <c r="G865" s="221">
        <v>205.29170999999999</v>
      </c>
    </row>
    <row r="866" spans="1:7" s="95" customFormat="1" ht="45" hidden="1" outlineLevel="1" x14ac:dyDescent="0.25">
      <c r="A866" s="27"/>
      <c r="B866" s="63" t="s">
        <v>783</v>
      </c>
      <c r="C866" s="14">
        <v>2022</v>
      </c>
      <c r="D866" s="14" t="s">
        <v>8</v>
      </c>
      <c r="E866" s="86">
        <v>232</v>
      </c>
      <c r="F866" s="86">
        <v>75</v>
      </c>
      <c r="G866" s="221">
        <v>317.42926</v>
      </c>
    </row>
    <row r="867" spans="1:7" s="95" customFormat="1" ht="45" hidden="1" outlineLevel="1" x14ac:dyDescent="0.25">
      <c r="A867" s="27"/>
      <c r="B867" s="63" t="s">
        <v>784</v>
      </c>
      <c r="C867" s="14">
        <v>2022</v>
      </c>
      <c r="D867" s="14" t="s">
        <v>8</v>
      </c>
      <c r="E867" s="86">
        <v>40</v>
      </c>
      <c r="F867" s="86">
        <v>15</v>
      </c>
      <c r="G867" s="221">
        <v>133.24207000000001</v>
      </c>
    </row>
    <row r="868" spans="1:7" s="95" customFormat="1" ht="45" hidden="1" outlineLevel="1" x14ac:dyDescent="0.25">
      <c r="A868" s="27"/>
      <c r="B868" s="63" t="s">
        <v>785</v>
      </c>
      <c r="C868" s="14">
        <v>2022</v>
      </c>
      <c r="D868" s="14" t="s">
        <v>8</v>
      </c>
      <c r="E868" s="86">
        <v>439</v>
      </c>
      <c r="F868" s="86">
        <v>150</v>
      </c>
      <c r="G868" s="221">
        <v>753.92237000000011</v>
      </c>
    </row>
    <row r="869" spans="1:7" s="95" customFormat="1" ht="45" hidden="1" outlineLevel="1" x14ac:dyDescent="0.25">
      <c r="A869" s="27"/>
      <c r="B869" s="63" t="s">
        <v>786</v>
      </c>
      <c r="C869" s="14">
        <v>2022</v>
      </c>
      <c r="D869" s="14" t="s">
        <v>8</v>
      </c>
      <c r="E869" s="86">
        <v>274</v>
      </c>
      <c r="F869" s="86">
        <v>15</v>
      </c>
      <c r="G869" s="221">
        <v>340.03861999999998</v>
      </c>
    </row>
    <row r="870" spans="1:7" s="95" customFormat="1" ht="45" hidden="1" outlineLevel="1" x14ac:dyDescent="0.25">
      <c r="A870" s="27"/>
      <c r="B870" s="63" t="s">
        <v>787</v>
      </c>
      <c r="C870" s="14">
        <v>2022</v>
      </c>
      <c r="D870" s="14" t="s">
        <v>8</v>
      </c>
      <c r="E870" s="86">
        <v>249</v>
      </c>
      <c r="F870" s="86">
        <v>15</v>
      </c>
      <c r="G870" s="221">
        <v>334.05558000000002</v>
      </c>
    </row>
    <row r="871" spans="1:7" s="95" customFormat="1" ht="30" hidden="1" outlineLevel="1" x14ac:dyDescent="0.25">
      <c r="A871" s="27"/>
      <c r="B871" s="63" t="s">
        <v>788</v>
      </c>
      <c r="C871" s="14">
        <v>2022</v>
      </c>
      <c r="D871" s="14" t="s">
        <v>8</v>
      </c>
      <c r="E871" s="86">
        <v>429</v>
      </c>
      <c r="F871" s="86">
        <v>100</v>
      </c>
      <c r="G871" s="221">
        <v>872.83797000000015</v>
      </c>
    </row>
    <row r="872" spans="1:7" s="95" customFormat="1" ht="60" hidden="1" outlineLevel="1" x14ac:dyDescent="0.25">
      <c r="A872" s="27"/>
      <c r="B872" s="63" t="s">
        <v>789</v>
      </c>
      <c r="C872" s="14">
        <v>2022</v>
      </c>
      <c r="D872" s="14" t="s">
        <v>8</v>
      </c>
      <c r="E872" s="86">
        <v>272</v>
      </c>
      <c r="F872" s="86">
        <v>55</v>
      </c>
      <c r="G872" s="221">
        <v>540.23572999999999</v>
      </c>
    </row>
    <row r="873" spans="1:7" s="95" customFormat="1" ht="45" hidden="1" outlineLevel="1" x14ac:dyDescent="0.25">
      <c r="A873" s="27"/>
      <c r="B873" s="63" t="s">
        <v>790</v>
      </c>
      <c r="C873" s="14">
        <v>2022</v>
      </c>
      <c r="D873" s="14" t="s">
        <v>8</v>
      </c>
      <c r="E873" s="86">
        <v>148</v>
      </c>
      <c r="F873" s="86">
        <v>15</v>
      </c>
      <c r="G873" s="221">
        <v>372.59984000000003</v>
      </c>
    </row>
    <row r="874" spans="1:7" s="95" customFormat="1" ht="45" hidden="1" outlineLevel="1" x14ac:dyDescent="0.25">
      <c r="A874" s="27"/>
      <c r="B874" s="63" t="s">
        <v>791</v>
      </c>
      <c r="C874" s="14">
        <v>2022</v>
      </c>
      <c r="D874" s="14" t="s">
        <v>8</v>
      </c>
      <c r="E874" s="86">
        <v>450</v>
      </c>
      <c r="F874" s="86">
        <v>60</v>
      </c>
      <c r="G874" s="221">
        <v>1009.96596</v>
      </c>
    </row>
    <row r="875" spans="1:7" s="95" customFormat="1" ht="45" hidden="1" outlineLevel="1" x14ac:dyDescent="0.25">
      <c r="A875" s="27"/>
      <c r="B875" s="63" t="s">
        <v>792</v>
      </c>
      <c r="C875" s="14">
        <v>2022</v>
      </c>
      <c r="D875" s="14" t="s">
        <v>8</v>
      </c>
      <c r="E875" s="86">
        <v>147</v>
      </c>
      <c r="F875" s="86">
        <v>65.400000000000006</v>
      </c>
      <c r="G875" s="221">
        <v>370.1576</v>
      </c>
    </row>
    <row r="876" spans="1:7" s="95" customFormat="1" ht="60" hidden="1" outlineLevel="1" x14ac:dyDescent="0.25">
      <c r="A876" s="27"/>
      <c r="B876" s="63" t="s">
        <v>793</v>
      </c>
      <c r="C876" s="14">
        <v>2022</v>
      </c>
      <c r="D876" s="14" t="s">
        <v>8</v>
      </c>
      <c r="E876" s="86">
        <v>38</v>
      </c>
      <c r="F876" s="86">
        <v>10</v>
      </c>
      <c r="G876" s="221">
        <v>102.33022</v>
      </c>
    </row>
    <row r="877" spans="1:7" s="95" customFormat="1" ht="45" hidden="1" outlineLevel="1" x14ac:dyDescent="0.25">
      <c r="A877" s="27"/>
      <c r="B877" s="63" t="s">
        <v>794</v>
      </c>
      <c r="C877" s="14">
        <v>2022</v>
      </c>
      <c r="D877" s="14" t="s">
        <v>8</v>
      </c>
      <c r="E877" s="86">
        <v>86</v>
      </c>
      <c r="F877" s="86">
        <v>15</v>
      </c>
      <c r="G877" s="221">
        <v>195.41258999999999</v>
      </c>
    </row>
    <row r="878" spans="1:7" s="95" customFormat="1" ht="45" hidden="1" outlineLevel="1" x14ac:dyDescent="0.25">
      <c r="A878" s="27"/>
      <c r="B878" s="63" t="s">
        <v>795</v>
      </c>
      <c r="C878" s="14">
        <v>2022</v>
      </c>
      <c r="D878" s="14" t="s">
        <v>8</v>
      </c>
      <c r="E878" s="86">
        <v>41</v>
      </c>
      <c r="F878" s="86">
        <v>15</v>
      </c>
      <c r="G878" s="221">
        <v>111.65346</v>
      </c>
    </row>
    <row r="879" spans="1:7" s="95" customFormat="1" ht="45" hidden="1" outlineLevel="1" x14ac:dyDescent="0.25">
      <c r="A879" s="27"/>
      <c r="B879" s="63" t="s">
        <v>796</v>
      </c>
      <c r="C879" s="14">
        <v>2022</v>
      </c>
      <c r="D879" s="14" t="s">
        <v>8</v>
      </c>
      <c r="E879" s="86">
        <v>228</v>
      </c>
      <c r="F879" s="86">
        <v>24</v>
      </c>
      <c r="G879" s="221">
        <v>288.40172000000001</v>
      </c>
    </row>
    <row r="880" spans="1:7" s="95" customFormat="1" ht="45" hidden="1" outlineLevel="1" x14ac:dyDescent="0.25">
      <c r="A880" s="27"/>
      <c r="B880" s="63" t="s">
        <v>797</v>
      </c>
      <c r="C880" s="14">
        <v>2022</v>
      </c>
      <c r="D880" s="14" t="s">
        <v>8</v>
      </c>
      <c r="E880" s="86">
        <v>595</v>
      </c>
      <c r="F880" s="86">
        <v>30</v>
      </c>
      <c r="G880" s="221">
        <v>1004.5877100000001</v>
      </c>
    </row>
    <row r="881" spans="1:7" s="95" customFormat="1" ht="45" hidden="1" outlineLevel="1" x14ac:dyDescent="0.25">
      <c r="A881" s="27"/>
      <c r="B881" s="63" t="s">
        <v>798</v>
      </c>
      <c r="C881" s="14">
        <v>2022</v>
      </c>
      <c r="D881" s="14" t="s">
        <v>8</v>
      </c>
      <c r="E881" s="86">
        <v>160</v>
      </c>
      <c r="F881" s="86">
        <v>15</v>
      </c>
      <c r="G881" s="221">
        <v>202.09703000000005</v>
      </c>
    </row>
    <row r="882" spans="1:7" s="95" customFormat="1" ht="45" hidden="1" outlineLevel="1" x14ac:dyDescent="0.25">
      <c r="A882" s="27"/>
      <c r="B882" s="63" t="s">
        <v>799</v>
      </c>
      <c r="C882" s="14">
        <v>2022</v>
      </c>
      <c r="D882" s="14" t="s">
        <v>8</v>
      </c>
      <c r="E882" s="86">
        <v>463</v>
      </c>
      <c r="F882" s="86">
        <v>30</v>
      </c>
      <c r="G882" s="221">
        <v>894.10128999999995</v>
      </c>
    </row>
    <row r="883" spans="1:7" s="95" customFormat="1" ht="60" hidden="1" outlineLevel="1" x14ac:dyDescent="0.25">
      <c r="A883" s="27"/>
      <c r="B883" s="63" t="s">
        <v>800</v>
      </c>
      <c r="C883" s="14">
        <v>2022</v>
      </c>
      <c r="D883" s="14" t="s">
        <v>8</v>
      </c>
      <c r="E883" s="86">
        <v>62</v>
      </c>
      <c r="F883" s="86">
        <v>15</v>
      </c>
      <c r="G883" s="221">
        <v>230.58993999999998</v>
      </c>
    </row>
    <row r="884" spans="1:7" s="95" customFormat="1" ht="45" hidden="1" outlineLevel="1" x14ac:dyDescent="0.25">
      <c r="A884" s="27"/>
      <c r="B884" s="63" t="s">
        <v>801</v>
      </c>
      <c r="C884" s="14">
        <v>2022</v>
      </c>
      <c r="D884" s="14" t="s">
        <v>8</v>
      </c>
      <c r="E884" s="86">
        <v>231</v>
      </c>
      <c r="F884" s="86">
        <v>30</v>
      </c>
      <c r="G884" s="221">
        <v>551.58186999999998</v>
      </c>
    </row>
    <row r="885" spans="1:7" s="95" customFormat="1" ht="75" hidden="1" outlineLevel="1" x14ac:dyDescent="0.25">
      <c r="A885" s="27"/>
      <c r="B885" s="63" t="s">
        <v>802</v>
      </c>
      <c r="C885" s="14">
        <v>2022</v>
      </c>
      <c r="D885" s="14" t="s">
        <v>8</v>
      </c>
      <c r="E885" s="86">
        <v>529</v>
      </c>
      <c r="F885" s="86">
        <v>50</v>
      </c>
      <c r="G885" s="221">
        <v>1122.3176400000002</v>
      </c>
    </row>
    <row r="886" spans="1:7" s="95" customFormat="1" ht="45" hidden="1" outlineLevel="1" x14ac:dyDescent="0.25">
      <c r="A886" s="27"/>
      <c r="B886" s="63" t="s">
        <v>803</v>
      </c>
      <c r="C886" s="14">
        <v>2022</v>
      </c>
      <c r="D886" s="14" t="s">
        <v>8</v>
      </c>
      <c r="E886" s="86">
        <v>200</v>
      </c>
      <c r="F886" s="86">
        <v>15</v>
      </c>
      <c r="G886" s="221">
        <v>357.34598000000005</v>
      </c>
    </row>
    <row r="887" spans="1:7" s="95" customFormat="1" ht="45" hidden="1" outlineLevel="1" x14ac:dyDescent="0.25">
      <c r="A887" s="27"/>
      <c r="B887" s="63" t="s">
        <v>804</v>
      </c>
      <c r="C887" s="14">
        <v>2022</v>
      </c>
      <c r="D887" s="14" t="s">
        <v>8</v>
      </c>
      <c r="E887" s="86">
        <v>70</v>
      </c>
      <c r="F887" s="86">
        <v>15</v>
      </c>
      <c r="G887" s="221">
        <v>216.22073</v>
      </c>
    </row>
    <row r="888" spans="1:7" s="95" customFormat="1" ht="45" hidden="1" outlineLevel="1" x14ac:dyDescent="0.25">
      <c r="A888" s="27"/>
      <c r="B888" s="63" t="s">
        <v>805</v>
      </c>
      <c r="C888" s="14">
        <v>2022</v>
      </c>
      <c r="D888" s="14" t="s">
        <v>8</v>
      </c>
      <c r="E888" s="86">
        <v>43</v>
      </c>
      <c r="F888" s="86">
        <v>15</v>
      </c>
      <c r="G888" s="221">
        <v>171.32494000000003</v>
      </c>
    </row>
    <row r="889" spans="1:7" s="95" customFormat="1" ht="45" hidden="1" outlineLevel="1" x14ac:dyDescent="0.25">
      <c r="A889" s="27"/>
      <c r="B889" s="63" t="s">
        <v>806</v>
      </c>
      <c r="C889" s="14">
        <v>2022</v>
      </c>
      <c r="D889" s="14" t="s">
        <v>8</v>
      </c>
      <c r="E889" s="86">
        <v>188</v>
      </c>
      <c r="F889" s="86">
        <v>10</v>
      </c>
      <c r="G889" s="221">
        <v>353.30120000000005</v>
      </c>
    </row>
    <row r="890" spans="1:7" s="95" customFormat="1" ht="60" hidden="1" outlineLevel="1" x14ac:dyDescent="0.25">
      <c r="A890" s="27"/>
      <c r="B890" s="63" t="s">
        <v>807</v>
      </c>
      <c r="C890" s="14">
        <v>2022</v>
      </c>
      <c r="D890" s="14" t="s">
        <v>8</v>
      </c>
      <c r="E890" s="86">
        <v>237</v>
      </c>
      <c r="F890" s="86">
        <v>15</v>
      </c>
      <c r="G890" s="221">
        <v>313.75358</v>
      </c>
    </row>
    <row r="891" spans="1:7" s="95" customFormat="1" ht="45" hidden="1" outlineLevel="1" x14ac:dyDescent="0.25">
      <c r="A891" s="27"/>
      <c r="B891" s="63" t="s">
        <v>808</v>
      </c>
      <c r="C891" s="14">
        <v>2022</v>
      </c>
      <c r="D891" s="14" t="s">
        <v>8</v>
      </c>
      <c r="E891" s="86">
        <v>109</v>
      </c>
      <c r="F891" s="86">
        <v>15</v>
      </c>
      <c r="G891" s="221">
        <v>324.04659999999996</v>
      </c>
    </row>
    <row r="892" spans="1:7" s="95" customFormat="1" ht="45" hidden="1" outlineLevel="1" x14ac:dyDescent="0.25">
      <c r="A892" s="27"/>
      <c r="B892" s="63" t="s">
        <v>809</v>
      </c>
      <c r="C892" s="14">
        <v>2022</v>
      </c>
      <c r="D892" s="14" t="s">
        <v>8</v>
      </c>
      <c r="E892" s="86">
        <v>27</v>
      </c>
      <c r="F892" s="86">
        <v>15</v>
      </c>
      <c r="G892" s="221">
        <v>121.45398000000002</v>
      </c>
    </row>
    <row r="893" spans="1:7" s="95" customFormat="1" ht="45" hidden="1" outlineLevel="1" x14ac:dyDescent="0.25">
      <c r="A893" s="27"/>
      <c r="B893" s="63" t="s">
        <v>810</v>
      </c>
      <c r="C893" s="14">
        <v>2022</v>
      </c>
      <c r="D893" s="14" t="s">
        <v>8</v>
      </c>
      <c r="E893" s="86">
        <v>176</v>
      </c>
      <c r="F893" s="86">
        <v>5</v>
      </c>
      <c r="G893" s="221">
        <v>457.32886000000008</v>
      </c>
    </row>
    <row r="894" spans="1:7" s="95" customFormat="1" ht="45" hidden="1" outlineLevel="1" x14ac:dyDescent="0.25">
      <c r="A894" s="27"/>
      <c r="B894" s="63" t="s">
        <v>811</v>
      </c>
      <c r="C894" s="14">
        <v>2022</v>
      </c>
      <c r="D894" s="14" t="s">
        <v>8</v>
      </c>
      <c r="E894" s="86">
        <v>303</v>
      </c>
      <c r="F894" s="86">
        <v>15</v>
      </c>
      <c r="G894" s="221">
        <v>672.88346999999999</v>
      </c>
    </row>
    <row r="895" spans="1:7" s="95" customFormat="1" ht="45" hidden="1" outlineLevel="1" x14ac:dyDescent="0.25">
      <c r="A895" s="27"/>
      <c r="B895" s="63" t="s">
        <v>812</v>
      </c>
      <c r="C895" s="14">
        <v>2022</v>
      </c>
      <c r="D895" s="14" t="s">
        <v>8</v>
      </c>
      <c r="E895" s="86">
        <v>100</v>
      </c>
      <c r="F895" s="86">
        <v>30</v>
      </c>
      <c r="G895" s="221">
        <v>266.37209999999993</v>
      </c>
    </row>
    <row r="896" spans="1:7" s="95" customFormat="1" ht="60" hidden="1" outlineLevel="1" x14ac:dyDescent="0.25">
      <c r="A896" s="27"/>
      <c r="B896" s="63" t="s">
        <v>813</v>
      </c>
      <c r="C896" s="14">
        <v>2022</v>
      </c>
      <c r="D896" s="14" t="s">
        <v>8</v>
      </c>
      <c r="E896" s="86">
        <v>233</v>
      </c>
      <c r="F896" s="86">
        <v>15</v>
      </c>
      <c r="G896" s="221">
        <v>510.40595000000013</v>
      </c>
    </row>
    <row r="897" spans="1:7" s="95" customFormat="1" ht="45" hidden="1" outlineLevel="1" x14ac:dyDescent="0.25">
      <c r="A897" s="27"/>
      <c r="B897" s="63" t="s">
        <v>814</v>
      </c>
      <c r="C897" s="14">
        <v>2022</v>
      </c>
      <c r="D897" s="14" t="s">
        <v>8</v>
      </c>
      <c r="E897" s="86">
        <v>220</v>
      </c>
      <c r="F897" s="86">
        <v>15</v>
      </c>
      <c r="G897" s="221">
        <v>462.83702</v>
      </c>
    </row>
    <row r="898" spans="1:7" s="95" customFormat="1" ht="45" hidden="1" outlineLevel="1" x14ac:dyDescent="0.25">
      <c r="A898" s="27"/>
      <c r="B898" s="63" t="s">
        <v>815</v>
      </c>
      <c r="C898" s="14">
        <v>2022</v>
      </c>
      <c r="D898" s="14" t="s">
        <v>8</v>
      </c>
      <c r="E898" s="86">
        <v>169</v>
      </c>
      <c r="F898" s="86">
        <v>7</v>
      </c>
      <c r="G898" s="221">
        <v>200.50948</v>
      </c>
    </row>
    <row r="899" spans="1:7" s="95" customFormat="1" ht="60" hidden="1" outlineLevel="1" x14ac:dyDescent="0.25">
      <c r="A899" s="27"/>
      <c r="B899" s="63" t="s">
        <v>466</v>
      </c>
      <c r="C899" s="14">
        <v>2022</v>
      </c>
      <c r="D899" s="14" t="s">
        <v>8</v>
      </c>
      <c r="E899" s="86">
        <v>5</v>
      </c>
      <c r="F899" s="86">
        <v>20</v>
      </c>
      <c r="G899" s="234">
        <v>6.2588000000000008</v>
      </c>
    </row>
    <row r="900" spans="1:7" s="95" customFormat="1" ht="45" hidden="1" outlineLevel="1" x14ac:dyDescent="0.25">
      <c r="A900" s="27"/>
      <c r="B900" s="63" t="s">
        <v>816</v>
      </c>
      <c r="C900" s="14">
        <v>2022</v>
      </c>
      <c r="D900" s="14" t="s">
        <v>8</v>
      </c>
      <c r="E900" s="86">
        <v>15</v>
      </c>
      <c r="F900" s="86">
        <v>15</v>
      </c>
      <c r="G900" s="234">
        <v>61.216500000000003</v>
      </c>
    </row>
    <row r="901" spans="1:7" s="95" customFormat="1" ht="60" hidden="1" outlineLevel="1" x14ac:dyDescent="0.25">
      <c r="A901" s="27"/>
      <c r="B901" s="63" t="s">
        <v>467</v>
      </c>
      <c r="C901" s="14">
        <v>2022</v>
      </c>
      <c r="D901" s="14" t="s">
        <v>8</v>
      </c>
      <c r="E901" s="86">
        <v>12</v>
      </c>
      <c r="F901" s="86">
        <v>15</v>
      </c>
      <c r="G901" s="234">
        <v>58.45438</v>
      </c>
    </row>
    <row r="902" spans="1:7" s="95" customFormat="1" ht="45" hidden="1" outlineLevel="1" x14ac:dyDescent="0.25">
      <c r="A902" s="27"/>
      <c r="B902" s="63" t="s">
        <v>817</v>
      </c>
      <c r="C902" s="14">
        <v>2022</v>
      </c>
      <c r="D902" s="14" t="s">
        <v>8</v>
      </c>
      <c r="E902" s="86">
        <v>15</v>
      </c>
      <c r="F902" s="86">
        <v>120</v>
      </c>
      <c r="G902" s="234">
        <v>88.95</v>
      </c>
    </row>
    <row r="903" spans="1:7" s="95" customFormat="1" ht="75" hidden="1" outlineLevel="1" x14ac:dyDescent="0.25">
      <c r="A903" s="27"/>
      <c r="B903" s="63" t="s">
        <v>468</v>
      </c>
      <c r="C903" s="14">
        <v>2022</v>
      </c>
      <c r="D903" s="14" t="s">
        <v>8</v>
      </c>
      <c r="E903" s="86">
        <v>1106</v>
      </c>
      <c r="F903" s="86">
        <v>300</v>
      </c>
      <c r="G903" s="234">
        <v>1650.41679</v>
      </c>
    </row>
    <row r="904" spans="1:7" s="95" customFormat="1" ht="45" hidden="1" outlineLevel="1" x14ac:dyDescent="0.25">
      <c r="A904" s="27"/>
      <c r="B904" s="63" t="s">
        <v>818</v>
      </c>
      <c r="C904" s="14">
        <v>2022</v>
      </c>
      <c r="D904" s="14" t="s">
        <v>8</v>
      </c>
      <c r="E904" s="86">
        <v>548</v>
      </c>
      <c r="F904" s="86">
        <v>230</v>
      </c>
      <c r="G904" s="234">
        <v>807.54817000000003</v>
      </c>
    </row>
    <row r="905" spans="1:7" s="95" customFormat="1" ht="45" hidden="1" outlineLevel="1" x14ac:dyDescent="0.25">
      <c r="A905" s="27"/>
      <c r="B905" s="63" t="s">
        <v>819</v>
      </c>
      <c r="C905" s="14">
        <v>2022</v>
      </c>
      <c r="D905" s="14" t="s">
        <v>8</v>
      </c>
      <c r="E905" s="86">
        <v>442</v>
      </c>
      <c r="F905" s="86">
        <v>45</v>
      </c>
      <c r="G905" s="234">
        <v>325.90194999999994</v>
      </c>
    </row>
    <row r="906" spans="1:7" s="95" customFormat="1" ht="60" hidden="1" outlineLevel="1" x14ac:dyDescent="0.25">
      <c r="A906" s="27"/>
      <c r="B906" s="63" t="s">
        <v>469</v>
      </c>
      <c r="C906" s="14">
        <v>2022</v>
      </c>
      <c r="D906" s="14" t="s">
        <v>8</v>
      </c>
      <c r="E906" s="86">
        <v>18</v>
      </c>
      <c r="F906" s="86">
        <v>15</v>
      </c>
      <c r="G906" s="234">
        <v>23.518869999999996</v>
      </c>
    </row>
    <row r="907" spans="1:7" s="95" customFormat="1" ht="60" hidden="1" outlineLevel="1" x14ac:dyDescent="0.25">
      <c r="A907" s="27"/>
      <c r="B907" s="63" t="s">
        <v>820</v>
      </c>
      <c r="C907" s="14">
        <v>2022</v>
      </c>
      <c r="D907" s="14" t="s">
        <v>8</v>
      </c>
      <c r="E907" s="86">
        <v>7</v>
      </c>
      <c r="F907" s="86">
        <v>4</v>
      </c>
      <c r="G907" s="234">
        <v>45.652740000000051</v>
      </c>
    </row>
    <row r="908" spans="1:7" s="95" customFormat="1" ht="60" hidden="1" outlineLevel="1" x14ac:dyDescent="0.25">
      <c r="A908" s="27"/>
      <c r="B908" s="63" t="s">
        <v>470</v>
      </c>
      <c r="C908" s="14">
        <v>2022</v>
      </c>
      <c r="D908" s="14" t="s">
        <v>8</v>
      </c>
      <c r="E908" s="86">
        <v>40</v>
      </c>
      <c r="F908" s="86">
        <v>30</v>
      </c>
      <c r="G908" s="234">
        <v>86.043680000000194</v>
      </c>
    </row>
    <row r="909" spans="1:7" s="95" customFormat="1" ht="45" hidden="1" outlineLevel="1" x14ac:dyDescent="0.25">
      <c r="A909" s="27"/>
      <c r="B909" s="63" t="s">
        <v>821</v>
      </c>
      <c r="C909" s="14">
        <v>2022</v>
      </c>
      <c r="D909" s="14" t="s">
        <v>8</v>
      </c>
      <c r="E909" s="86">
        <v>270</v>
      </c>
      <c r="F909" s="86">
        <v>15</v>
      </c>
      <c r="G909" s="234">
        <v>400.12516999999997</v>
      </c>
    </row>
    <row r="910" spans="1:7" s="95" customFormat="1" ht="75" hidden="1" outlineLevel="1" x14ac:dyDescent="0.25">
      <c r="A910" s="27"/>
      <c r="B910" s="63" t="s">
        <v>822</v>
      </c>
      <c r="C910" s="14">
        <v>2022</v>
      </c>
      <c r="D910" s="14" t="s">
        <v>8</v>
      </c>
      <c r="E910" s="86">
        <v>414</v>
      </c>
      <c r="F910" s="86">
        <v>75</v>
      </c>
      <c r="G910" s="234">
        <v>604.11620999999991</v>
      </c>
    </row>
    <row r="911" spans="1:7" s="95" customFormat="1" ht="60" hidden="1" outlineLevel="1" x14ac:dyDescent="0.25">
      <c r="A911" s="27"/>
      <c r="B911" s="63" t="s">
        <v>823</v>
      </c>
      <c r="C911" s="14">
        <v>2022</v>
      </c>
      <c r="D911" s="14" t="s">
        <v>8</v>
      </c>
      <c r="E911" s="86">
        <v>32</v>
      </c>
      <c r="F911" s="86">
        <v>140</v>
      </c>
      <c r="G911" s="234">
        <v>43.739930000000001</v>
      </c>
    </row>
    <row r="912" spans="1:7" s="95" customFormat="1" ht="90" hidden="1" outlineLevel="1" x14ac:dyDescent="0.25">
      <c r="A912" s="27"/>
      <c r="B912" s="63" t="s">
        <v>471</v>
      </c>
      <c r="C912" s="14">
        <v>2022</v>
      </c>
      <c r="D912" s="14" t="s">
        <v>8</v>
      </c>
      <c r="E912" s="86">
        <v>5</v>
      </c>
      <c r="F912" s="86">
        <v>134</v>
      </c>
      <c r="G912" s="234">
        <v>70.281220000000005</v>
      </c>
    </row>
    <row r="913" spans="1:7" s="95" customFormat="1" ht="75" hidden="1" outlineLevel="1" x14ac:dyDescent="0.25">
      <c r="A913" s="27"/>
      <c r="B913" s="63" t="s">
        <v>472</v>
      </c>
      <c r="C913" s="14">
        <v>2022</v>
      </c>
      <c r="D913" s="14" t="s">
        <v>8</v>
      </c>
      <c r="E913" s="86">
        <v>318</v>
      </c>
      <c r="F913" s="86">
        <v>29.8</v>
      </c>
      <c r="G913" s="234">
        <v>489.23009999999999</v>
      </c>
    </row>
    <row r="914" spans="1:7" s="95" customFormat="1" ht="75" hidden="1" outlineLevel="1" x14ac:dyDescent="0.25">
      <c r="A914" s="27"/>
      <c r="B914" s="63" t="s">
        <v>824</v>
      </c>
      <c r="C914" s="14">
        <v>2022</v>
      </c>
      <c r="D914" s="14" t="s">
        <v>8</v>
      </c>
      <c r="E914" s="86">
        <v>3</v>
      </c>
      <c r="F914" s="86">
        <v>105</v>
      </c>
      <c r="G914" s="234">
        <v>39.657449999999997</v>
      </c>
    </row>
    <row r="915" spans="1:7" s="95" customFormat="1" ht="90" hidden="1" outlineLevel="1" x14ac:dyDescent="0.25">
      <c r="A915" s="27"/>
      <c r="B915" s="63" t="s">
        <v>825</v>
      </c>
      <c r="C915" s="14">
        <v>2022</v>
      </c>
      <c r="D915" s="14" t="s">
        <v>8</v>
      </c>
      <c r="E915" s="86">
        <v>446</v>
      </c>
      <c r="F915" s="86">
        <v>60</v>
      </c>
      <c r="G915" s="234">
        <v>390.26197999999999</v>
      </c>
    </row>
    <row r="916" spans="1:7" s="95" customFormat="1" ht="60" hidden="1" outlineLevel="1" x14ac:dyDescent="0.25">
      <c r="A916" s="27"/>
      <c r="B916" s="63" t="s">
        <v>826</v>
      </c>
      <c r="C916" s="14">
        <v>2022</v>
      </c>
      <c r="D916" s="14" t="s">
        <v>8</v>
      </c>
      <c r="E916" s="86">
        <v>10</v>
      </c>
      <c r="F916" s="86">
        <v>15</v>
      </c>
      <c r="G916" s="234">
        <v>15.901350000000001</v>
      </c>
    </row>
    <row r="917" spans="1:7" s="95" customFormat="1" ht="45" hidden="1" outlineLevel="1" x14ac:dyDescent="0.25">
      <c r="A917" s="27"/>
      <c r="B917" s="63" t="s">
        <v>827</v>
      </c>
      <c r="C917" s="14">
        <v>2022</v>
      </c>
      <c r="D917" s="14" t="s">
        <v>8</v>
      </c>
      <c r="E917" s="86">
        <v>10</v>
      </c>
      <c r="F917" s="86">
        <v>150</v>
      </c>
      <c r="G917" s="234">
        <v>35.753729999999997</v>
      </c>
    </row>
    <row r="918" spans="1:7" s="95" customFormat="1" ht="45" hidden="1" outlineLevel="1" x14ac:dyDescent="0.25">
      <c r="A918" s="27"/>
      <c r="B918" s="63" t="s">
        <v>828</v>
      </c>
      <c r="C918" s="14">
        <v>2022</v>
      </c>
      <c r="D918" s="14" t="s">
        <v>8</v>
      </c>
      <c r="E918" s="86">
        <v>676</v>
      </c>
      <c r="F918" s="86">
        <v>30</v>
      </c>
      <c r="G918" s="234">
        <v>1328.1586532000001</v>
      </c>
    </row>
    <row r="919" spans="1:7" s="95" customFormat="1" ht="75" hidden="1" outlineLevel="1" x14ac:dyDescent="0.25">
      <c r="A919" s="27"/>
      <c r="B919" s="63" t="s">
        <v>473</v>
      </c>
      <c r="C919" s="14">
        <v>2022</v>
      </c>
      <c r="D919" s="14" t="s">
        <v>8</v>
      </c>
      <c r="E919" s="86">
        <v>12</v>
      </c>
      <c r="F919" s="86">
        <v>100</v>
      </c>
      <c r="G919" s="234">
        <v>34.608339999999998</v>
      </c>
    </row>
    <row r="920" spans="1:7" s="95" customFormat="1" ht="45" hidden="1" outlineLevel="1" x14ac:dyDescent="0.25">
      <c r="A920" s="27"/>
      <c r="B920" s="63" t="s">
        <v>474</v>
      </c>
      <c r="C920" s="14">
        <v>2022</v>
      </c>
      <c r="D920" s="14" t="s">
        <v>8</v>
      </c>
      <c r="E920" s="86">
        <v>50</v>
      </c>
      <c r="F920" s="86">
        <v>15</v>
      </c>
      <c r="G920" s="234">
        <v>291.41653000000002</v>
      </c>
    </row>
    <row r="921" spans="1:7" s="95" customFormat="1" ht="45" hidden="1" outlineLevel="1" x14ac:dyDescent="0.25">
      <c r="A921" s="27"/>
      <c r="B921" s="63" t="s">
        <v>829</v>
      </c>
      <c r="C921" s="14">
        <v>2022</v>
      </c>
      <c r="D921" s="14" t="s">
        <v>8</v>
      </c>
      <c r="E921" s="86">
        <v>364</v>
      </c>
      <c r="F921" s="86">
        <v>90</v>
      </c>
      <c r="G921" s="234">
        <v>1896.5419499999998</v>
      </c>
    </row>
    <row r="922" spans="1:7" s="95" customFormat="1" ht="45" hidden="1" outlineLevel="1" x14ac:dyDescent="0.25">
      <c r="A922" s="27"/>
      <c r="B922" s="63" t="s">
        <v>475</v>
      </c>
      <c r="C922" s="14">
        <v>2022</v>
      </c>
      <c r="D922" s="14" t="s">
        <v>8</v>
      </c>
      <c r="E922" s="86">
        <v>25</v>
      </c>
      <c r="F922" s="86">
        <v>50</v>
      </c>
      <c r="G922" s="234">
        <v>48.509370000000004</v>
      </c>
    </row>
    <row r="923" spans="1:7" s="95" customFormat="1" ht="45" hidden="1" outlineLevel="1" x14ac:dyDescent="0.25">
      <c r="A923" s="27"/>
      <c r="B923" s="63" t="s">
        <v>830</v>
      </c>
      <c r="C923" s="14">
        <v>2022</v>
      </c>
      <c r="D923" s="14" t="s">
        <v>8</v>
      </c>
      <c r="E923" s="86">
        <v>5</v>
      </c>
      <c r="F923" s="86">
        <v>150</v>
      </c>
      <c r="G923" s="234">
        <v>233.27339000000003</v>
      </c>
    </row>
    <row r="924" spans="1:7" s="95" customFormat="1" ht="60" hidden="1" outlineLevel="1" x14ac:dyDescent="0.25">
      <c r="A924" s="27"/>
      <c r="B924" s="63" t="s">
        <v>476</v>
      </c>
      <c r="C924" s="14">
        <v>2022</v>
      </c>
      <c r="D924" s="14" t="s">
        <v>8</v>
      </c>
      <c r="E924" s="86">
        <v>454</v>
      </c>
      <c r="F924" s="86">
        <v>60</v>
      </c>
      <c r="G924" s="234">
        <v>421.92147999999997</v>
      </c>
    </row>
    <row r="925" spans="1:7" s="95" customFormat="1" ht="75" hidden="1" outlineLevel="1" x14ac:dyDescent="0.25">
      <c r="A925" s="27"/>
      <c r="B925" s="63" t="s">
        <v>477</v>
      </c>
      <c r="C925" s="14">
        <v>2022</v>
      </c>
      <c r="D925" s="14" t="s">
        <v>8</v>
      </c>
      <c r="E925" s="86">
        <v>186</v>
      </c>
      <c r="F925" s="86">
        <v>15</v>
      </c>
      <c r="G925" s="234">
        <v>404.46337999999997</v>
      </c>
    </row>
    <row r="926" spans="1:7" s="95" customFormat="1" ht="45" hidden="1" outlineLevel="1" x14ac:dyDescent="0.25">
      <c r="A926" s="27"/>
      <c r="B926" s="63" t="s">
        <v>831</v>
      </c>
      <c r="C926" s="14">
        <v>2022</v>
      </c>
      <c r="D926" s="14" t="s">
        <v>8</v>
      </c>
      <c r="E926" s="86">
        <v>277</v>
      </c>
      <c r="F926" s="86">
        <v>6</v>
      </c>
      <c r="G926" s="234">
        <v>874.50062000000003</v>
      </c>
    </row>
    <row r="927" spans="1:7" s="95" customFormat="1" ht="45" hidden="1" outlineLevel="1" x14ac:dyDescent="0.25">
      <c r="A927" s="27"/>
      <c r="B927" s="63" t="s">
        <v>832</v>
      </c>
      <c r="C927" s="14">
        <v>2022</v>
      </c>
      <c r="D927" s="14" t="s">
        <v>8</v>
      </c>
      <c r="E927" s="86">
        <v>143</v>
      </c>
      <c r="F927" s="86">
        <v>90</v>
      </c>
      <c r="G927" s="234">
        <v>467.75053790000004</v>
      </c>
    </row>
    <row r="928" spans="1:7" s="95" customFormat="1" ht="45" hidden="1" outlineLevel="1" x14ac:dyDescent="0.25">
      <c r="A928" s="27"/>
      <c r="B928" s="63" t="s">
        <v>833</v>
      </c>
      <c r="C928" s="14">
        <v>2022</v>
      </c>
      <c r="D928" s="14" t="s">
        <v>8</v>
      </c>
      <c r="E928" s="86">
        <v>188</v>
      </c>
      <c r="F928" s="86">
        <v>150</v>
      </c>
      <c r="G928" s="234">
        <v>396.54797999999994</v>
      </c>
    </row>
    <row r="929" spans="1:7" s="95" customFormat="1" ht="60" hidden="1" outlineLevel="1" x14ac:dyDescent="0.25">
      <c r="A929" s="27"/>
      <c r="B929" s="63" t="s">
        <v>834</v>
      </c>
      <c r="C929" s="14">
        <v>2022</v>
      </c>
      <c r="D929" s="14" t="s">
        <v>8</v>
      </c>
      <c r="E929" s="86">
        <v>7</v>
      </c>
      <c r="F929" s="86">
        <v>15</v>
      </c>
      <c r="G929" s="234">
        <v>30.48</v>
      </c>
    </row>
    <row r="930" spans="1:7" s="95" customFormat="1" ht="45" hidden="1" outlineLevel="1" x14ac:dyDescent="0.25">
      <c r="A930" s="27"/>
      <c r="B930" s="63" t="s">
        <v>835</v>
      </c>
      <c r="C930" s="14">
        <v>2022</v>
      </c>
      <c r="D930" s="14" t="s">
        <v>8</v>
      </c>
      <c r="E930" s="86">
        <v>176</v>
      </c>
      <c r="F930" s="86">
        <v>30</v>
      </c>
      <c r="G930" s="234">
        <v>381.85618999999997</v>
      </c>
    </row>
    <row r="931" spans="1:7" s="95" customFormat="1" ht="45" hidden="1" outlineLevel="1" x14ac:dyDescent="0.25">
      <c r="A931" s="27"/>
      <c r="B931" s="63" t="s">
        <v>836</v>
      </c>
      <c r="C931" s="14">
        <v>2022</v>
      </c>
      <c r="D931" s="14" t="s">
        <v>8</v>
      </c>
      <c r="E931" s="86">
        <v>158</v>
      </c>
      <c r="F931" s="86">
        <v>30</v>
      </c>
      <c r="G931" s="234">
        <v>414.13856999999996</v>
      </c>
    </row>
    <row r="932" spans="1:7" s="95" customFormat="1" ht="45" hidden="1" outlineLevel="1" x14ac:dyDescent="0.25">
      <c r="A932" s="27"/>
      <c r="B932" s="63" t="s">
        <v>837</v>
      </c>
      <c r="C932" s="14">
        <v>2022</v>
      </c>
      <c r="D932" s="14" t="s">
        <v>8</v>
      </c>
      <c r="E932" s="86">
        <v>132</v>
      </c>
      <c r="F932" s="86">
        <v>21</v>
      </c>
      <c r="G932" s="234">
        <v>284.10515000000004</v>
      </c>
    </row>
    <row r="933" spans="1:7" s="95" customFormat="1" ht="45" hidden="1" outlineLevel="1" x14ac:dyDescent="0.25">
      <c r="A933" s="27"/>
      <c r="B933" s="63" t="s">
        <v>478</v>
      </c>
      <c r="C933" s="14">
        <v>2022</v>
      </c>
      <c r="D933" s="14" t="s">
        <v>8</v>
      </c>
      <c r="E933" s="86">
        <v>40</v>
      </c>
      <c r="F933" s="86">
        <v>290</v>
      </c>
      <c r="G933" s="234">
        <v>176.42460000000003</v>
      </c>
    </row>
    <row r="934" spans="1:7" s="95" customFormat="1" ht="45" hidden="1" outlineLevel="1" x14ac:dyDescent="0.25">
      <c r="A934" s="27"/>
      <c r="B934" s="63" t="s">
        <v>838</v>
      </c>
      <c r="C934" s="14">
        <v>2022</v>
      </c>
      <c r="D934" s="14" t="s">
        <v>8</v>
      </c>
      <c r="E934" s="86">
        <v>470</v>
      </c>
      <c r="F934" s="86">
        <v>150</v>
      </c>
      <c r="G934" s="234">
        <v>706.53992000000017</v>
      </c>
    </row>
    <row r="935" spans="1:7" s="95" customFormat="1" ht="60" hidden="1" outlineLevel="1" x14ac:dyDescent="0.25">
      <c r="A935" s="27"/>
      <c r="B935" s="63" t="s">
        <v>839</v>
      </c>
      <c r="C935" s="14">
        <v>2022</v>
      </c>
      <c r="D935" s="14" t="s">
        <v>8</v>
      </c>
      <c r="E935" s="86">
        <v>10</v>
      </c>
      <c r="F935" s="86">
        <v>140</v>
      </c>
      <c r="G935" s="234">
        <v>205.03067999999999</v>
      </c>
    </row>
    <row r="936" spans="1:7" s="95" customFormat="1" ht="60" hidden="1" outlineLevel="1" x14ac:dyDescent="0.25">
      <c r="A936" s="27"/>
      <c r="B936" s="63" t="s">
        <v>840</v>
      </c>
      <c r="C936" s="14">
        <v>2022</v>
      </c>
      <c r="D936" s="14" t="s">
        <v>8</v>
      </c>
      <c r="E936" s="86">
        <v>5</v>
      </c>
      <c r="F936" s="86">
        <v>25</v>
      </c>
      <c r="G936" s="234">
        <v>41.110660000000003</v>
      </c>
    </row>
    <row r="937" spans="1:7" s="95" customFormat="1" ht="45" hidden="1" outlineLevel="1" x14ac:dyDescent="0.25">
      <c r="A937" s="27"/>
      <c r="B937" s="63" t="s">
        <v>841</v>
      </c>
      <c r="C937" s="14">
        <v>2022</v>
      </c>
      <c r="D937" s="14" t="s">
        <v>8</v>
      </c>
      <c r="E937" s="86">
        <v>156</v>
      </c>
      <c r="F937" s="86">
        <v>80</v>
      </c>
      <c r="G937" s="234">
        <v>361.41969999999998</v>
      </c>
    </row>
    <row r="938" spans="1:7" s="95" customFormat="1" ht="75" hidden="1" outlineLevel="1" x14ac:dyDescent="0.25">
      <c r="A938" s="27"/>
      <c r="B938" s="63" t="s">
        <v>842</v>
      </c>
      <c r="C938" s="14">
        <v>2022</v>
      </c>
      <c r="D938" s="14" t="s">
        <v>8</v>
      </c>
      <c r="E938" s="86">
        <v>20</v>
      </c>
      <c r="F938" s="86">
        <v>249</v>
      </c>
      <c r="G938" s="234">
        <v>217.74935999999997</v>
      </c>
    </row>
    <row r="939" spans="1:7" s="95" customFormat="1" ht="75" hidden="1" outlineLevel="1" x14ac:dyDescent="0.25">
      <c r="A939" s="27"/>
      <c r="B939" s="63" t="s">
        <v>479</v>
      </c>
      <c r="C939" s="14">
        <v>2022</v>
      </c>
      <c r="D939" s="14" t="s">
        <v>8</v>
      </c>
      <c r="E939" s="86">
        <v>5</v>
      </c>
      <c r="F939" s="86">
        <v>150</v>
      </c>
      <c r="G939" s="234">
        <v>34.497109999999928</v>
      </c>
    </row>
    <row r="940" spans="1:7" s="95" customFormat="1" ht="45" hidden="1" outlineLevel="1" x14ac:dyDescent="0.25">
      <c r="A940" s="27"/>
      <c r="B940" s="63" t="s">
        <v>843</v>
      </c>
      <c r="C940" s="14">
        <v>2022</v>
      </c>
      <c r="D940" s="14" t="s">
        <v>8</v>
      </c>
      <c r="E940" s="86">
        <v>30</v>
      </c>
      <c r="F940" s="86">
        <v>150</v>
      </c>
      <c r="G940" s="234">
        <v>256.86042999999995</v>
      </c>
    </row>
    <row r="941" spans="1:7" s="95" customFormat="1" ht="45" hidden="1" outlineLevel="1" x14ac:dyDescent="0.25">
      <c r="A941" s="27"/>
      <c r="B941" s="63" t="s">
        <v>844</v>
      </c>
      <c r="C941" s="14">
        <v>2022</v>
      </c>
      <c r="D941" s="14" t="s">
        <v>8</v>
      </c>
      <c r="E941" s="86">
        <v>45</v>
      </c>
      <c r="F941" s="86">
        <v>150</v>
      </c>
      <c r="G941" s="234">
        <v>236.47540000000001</v>
      </c>
    </row>
    <row r="942" spans="1:7" s="95" customFormat="1" ht="45" hidden="1" outlineLevel="1" x14ac:dyDescent="0.25">
      <c r="A942" s="27"/>
      <c r="B942" s="63" t="s">
        <v>845</v>
      </c>
      <c r="C942" s="14">
        <v>2022</v>
      </c>
      <c r="D942" s="14" t="s">
        <v>8</v>
      </c>
      <c r="E942" s="86">
        <v>160</v>
      </c>
      <c r="F942" s="86">
        <v>125</v>
      </c>
      <c r="G942" s="234">
        <v>163.10036000000008</v>
      </c>
    </row>
    <row r="943" spans="1:7" s="95" customFormat="1" ht="75" hidden="1" outlineLevel="1" x14ac:dyDescent="0.25">
      <c r="A943" s="27"/>
      <c r="B943" s="63" t="s">
        <v>480</v>
      </c>
      <c r="C943" s="14">
        <v>2022</v>
      </c>
      <c r="D943" s="14" t="s">
        <v>8</v>
      </c>
      <c r="E943" s="86">
        <v>5</v>
      </c>
      <c r="F943" s="86">
        <v>100</v>
      </c>
      <c r="G943" s="234">
        <v>62.094820000000055</v>
      </c>
    </row>
    <row r="944" spans="1:7" s="95" customFormat="1" ht="60" hidden="1" outlineLevel="1" x14ac:dyDescent="0.25">
      <c r="A944" s="27"/>
      <c r="B944" s="63" t="s">
        <v>481</v>
      </c>
      <c r="C944" s="14">
        <v>2022</v>
      </c>
      <c r="D944" s="14" t="s">
        <v>8</v>
      </c>
      <c r="E944" s="86">
        <v>5</v>
      </c>
      <c r="F944" s="86">
        <v>150</v>
      </c>
      <c r="G944" s="234">
        <v>73.804699999999912</v>
      </c>
    </row>
    <row r="945" spans="1:7" s="95" customFormat="1" ht="45" hidden="1" outlineLevel="1" x14ac:dyDescent="0.25">
      <c r="A945" s="27"/>
      <c r="B945" s="63" t="s">
        <v>846</v>
      </c>
      <c r="C945" s="14">
        <v>2022</v>
      </c>
      <c r="D945" s="14" t="s">
        <v>8</v>
      </c>
      <c r="E945" s="86">
        <v>25</v>
      </c>
      <c r="F945" s="86">
        <v>55</v>
      </c>
      <c r="G945" s="234">
        <v>69.126930000000073</v>
      </c>
    </row>
    <row r="946" spans="1:7" s="95" customFormat="1" ht="45" hidden="1" outlineLevel="1" x14ac:dyDescent="0.25">
      <c r="A946" s="27"/>
      <c r="B946" s="63" t="s">
        <v>847</v>
      </c>
      <c r="C946" s="14">
        <v>2022</v>
      </c>
      <c r="D946" s="14" t="s">
        <v>8</v>
      </c>
      <c r="E946" s="86">
        <v>562</v>
      </c>
      <c r="F946" s="86">
        <v>75</v>
      </c>
      <c r="G946" s="234">
        <v>878.19231999999988</v>
      </c>
    </row>
    <row r="947" spans="1:7" s="95" customFormat="1" ht="60" hidden="1" outlineLevel="1" x14ac:dyDescent="0.25">
      <c r="A947" s="27"/>
      <c r="B947" s="63" t="s">
        <v>848</v>
      </c>
      <c r="C947" s="14">
        <v>2022</v>
      </c>
      <c r="D947" s="14" t="s">
        <v>8</v>
      </c>
      <c r="E947" s="86">
        <v>531</v>
      </c>
      <c r="F947" s="86">
        <v>15</v>
      </c>
      <c r="G947" s="234">
        <v>302.79252000000002</v>
      </c>
    </row>
    <row r="948" spans="1:7" s="95" customFormat="1" ht="45" hidden="1" outlineLevel="1" x14ac:dyDescent="0.25">
      <c r="A948" s="27"/>
      <c r="B948" s="63" t="s">
        <v>849</v>
      </c>
      <c r="C948" s="14">
        <v>2022</v>
      </c>
      <c r="D948" s="14" t="s">
        <v>8</v>
      </c>
      <c r="E948" s="86">
        <v>10</v>
      </c>
      <c r="F948" s="86">
        <v>15</v>
      </c>
      <c r="G948" s="234">
        <v>23.598680000000051</v>
      </c>
    </row>
    <row r="949" spans="1:7" s="95" customFormat="1" ht="45" hidden="1" outlineLevel="1" x14ac:dyDescent="0.25">
      <c r="A949" s="27"/>
      <c r="B949" s="63" t="s">
        <v>850</v>
      </c>
      <c r="C949" s="14">
        <v>2022</v>
      </c>
      <c r="D949" s="14" t="s">
        <v>8</v>
      </c>
      <c r="E949" s="86">
        <v>611</v>
      </c>
      <c r="F949" s="86">
        <v>179</v>
      </c>
      <c r="G949" s="234">
        <v>1190.9259999999999</v>
      </c>
    </row>
    <row r="950" spans="1:7" s="95" customFormat="1" ht="45" hidden="1" outlineLevel="1" x14ac:dyDescent="0.25">
      <c r="A950" s="27"/>
      <c r="B950" s="63" t="s">
        <v>851</v>
      </c>
      <c r="C950" s="14">
        <v>2022</v>
      </c>
      <c r="D950" s="14" t="s">
        <v>8</v>
      </c>
      <c r="E950" s="86">
        <v>100</v>
      </c>
      <c r="F950" s="86">
        <v>355.4</v>
      </c>
      <c r="G950" s="234">
        <v>200.50684999999999</v>
      </c>
    </row>
    <row r="951" spans="1:7" s="95" customFormat="1" ht="45" hidden="1" outlineLevel="1" x14ac:dyDescent="0.25">
      <c r="A951" s="27"/>
      <c r="B951" s="63" t="s">
        <v>852</v>
      </c>
      <c r="C951" s="14">
        <v>2022</v>
      </c>
      <c r="D951" s="14" t="s">
        <v>8</v>
      </c>
      <c r="E951" s="86">
        <v>160</v>
      </c>
      <c r="F951" s="86">
        <v>256</v>
      </c>
      <c r="G951" s="234">
        <v>158.16103000000001</v>
      </c>
    </row>
    <row r="952" spans="1:7" s="95" customFormat="1" ht="59.25" hidden="1" customHeight="1" outlineLevel="1" x14ac:dyDescent="0.25">
      <c r="A952" s="27" t="s">
        <v>17</v>
      </c>
      <c r="B952" s="31" t="s">
        <v>1353</v>
      </c>
      <c r="C952" s="14">
        <v>2023</v>
      </c>
      <c r="D952" s="14" t="s">
        <v>8</v>
      </c>
      <c r="E952" s="89">
        <v>103</v>
      </c>
      <c r="F952" s="89">
        <v>50</v>
      </c>
      <c r="G952" s="222">
        <v>174.90091999999999</v>
      </c>
    </row>
    <row r="953" spans="1:7" s="95" customFormat="1" ht="79.5" hidden="1" customHeight="1" outlineLevel="1" x14ac:dyDescent="0.25">
      <c r="A953" s="27"/>
      <c r="B953" s="39" t="s">
        <v>1354</v>
      </c>
      <c r="C953" s="14">
        <v>2023</v>
      </c>
      <c r="D953" s="14" t="s">
        <v>8</v>
      </c>
      <c r="E953" s="89">
        <v>842</v>
      </c>
      <c r="F953" s="89">
        <v>56</v>
      </c>
      <c r="G953" s="222">
        <v>1358.1035400000001</v>
      </c>
    </row>
    <row r="954" spans="1:7" s="95" customFormat="1" ht="45" hidden="1" outlineLevel="1" x14ac:dyDescent="0.25">
      <c r="A954" s="27"/>
      <c r="B954" s="39" t="s">
        <v>1355</v>
      </c>
      <c r="C954" s="14">
        <v>2023</v>
      </c>
      <c r="D954" s="14" t="s">
        <v>8</v>
      </c>
      <c r="E954" s="89">
        <v>334</v>
      </c>
      <c r="F954" s="89">
        <v>15</v>
      </c>
      <c r="G954" s="222">
        <v>470.74144000000001</v>
      </c>
    </row>
    <row r="955" spans="1:7" s="95" customFormat="1" ht="45" hidden="1" outlineLevel="1" x14ac:dyDescent="0.25">
      <c r="A955" s="27"/>
      <c r="B955" s="40" t="s">
        <v>1356</v>
      </c>
      <c r="C955" s="14">
        <v>2023</v>
      </c>
      <c r="D955" s="14" t="s">
        <v>8</v>
      </c>
      <c r="E955" s="89">
        <v>430</v>
      </c>
      <c r="F955" s="89">
        <v>100</v>
      </c>
      <c r="G955" s="222">
        <v>725.57037000000003</v>
      </c>
    </row>
    <row r="956" spans="1:7" s="95" customFormat="1" ht="60" hidden="1" outlineLevel="1" x14ac:dyDescent="0.25">
      <c r="A956" s="27"/>
      <c r="B956" s="40" t="s">
        <v>1357</v>
      </c>
      <c r="C956" s="14">
        <v>2023</v>
      </c>
      <c r="D956" s="14" t="s">
        <v>8</v>
      </c>
      <c r="E956" s="89">
        <v>209</v>
      </c>
      <c r="F956" s="89">
        <v>30</v>
      </c>
      <c r="G956" s="222">
        <v>225.71495999999999</v>
      </c>
    </row>
    <row r="957" spans="1:7" s="95" customFormat="1" ht="45" hidden="1" outlineLevel="1" x14ac:dyDescent="0.25">
      <c r="A957" s="27"/>
      <c r="B957" s="39" t="s">
        <v>1358</v>
      </c>
      <c r="C957" s="14">
        <v>2023</v>
      </c>
      <c r="D957" s="14" t="s">
        <v>8</v>
      </c>
      <c r="E957" s="89">
        <v>21</v>
      </c>
      <c r="F957" s="89">
        <v>15</v>
      </c>
      <c r="G957" s="222">
        <v>171.68406999999999</v>
      </c>
    </row>
    <row r="958" spans="1:7" s="95" customFormat="1" ht="45" hidden="1" outlineLevel="1" x14ac:dyDescent="0.25">
      <c r="A958" s="27"/>
      <c r="B958" s="41" t="s">
        <v>1359</v>
      </c>
      <c r="C958" s="14">
        <v>2023</v>
      </c>
      <c r="D958" s="14" t="s">
        <v>8</v>
      </c>
      <c r="E958" s="89">
        <v>21</v>
      </c>
      <c r="F958" s="89">
        <v>15</v>
      </c>
      <c r="G958" s="222">
        <v>103.85796000000001</v>
      </c>
    </row>
    <row r="959" spans="1:7" s="95" customFormat="1" ht="45" hidden="1" outlineLevel="1" x14ac:dyDescent="0.25">
      <c r="A959" s="27"/>
      <c r="B959" s="39" t="s">
        <v>1360</v>
      </c>
      <c r="C959" s="14">
        <v>2023</v>
      </c>
      <c r="D959" s="14" t="s">
        <v>8</v>
      </c>
      <c r="E959" s="89">
        <v>140</v>
      </c>
      <c r="F959" s="89">
        <v>15</v>
      </c>
      <c r="G959" s="223">
        <v>425.01161999999999</v>
      </c>
    </row>
    <row r="960" spans="1:7" s="95" customFormat="1" ht="45" hidden="1" outlineLevel="1" x14ac:dyDescent="0.25">
      <c r="A960" s="27"/>
      <c r="B960" s="39" t="s">
        <v>1361</v>
      </c>
      <c r="C960" s="14">
        <v>2023</v>
      </c>
      <c r="D960" s="14" t="s">
        <v>8</v>
      </c>
      <c r="E960" s="89">
        <v>112</v>
      </c>
      <c r="F960" s="89">
        <v>15</v>
      </c>
      <c r="G960" s="223">
        <v>312.46222</v>
      </c>
    </row>
    <row r="961" spans="1:7" s="95" customFormat="1" ht="45" hidden="1" outlineLevel="1" x14ac:dyDescent="0.25">
      <c r="A961" s="27"/>
      <c r="B961" s="39" t="s">
        <v>1362</v>
      </c>
      <c r="C961" s="14">
        <v>2023</v>
      </c>
      <c r="D961" s="14" t="s">
        <v>8</v>
      </c>
      <c r="E961" s="89">
        <v>370</v>
      </c>
      <c r="F961" s="89">
        <v>30</v>
      </c>
      <c r="G961" s="223">
        <v>833.35906</v>
      </c>
    </row>
    <row r="962" spans="1:7" s="95" customFormat="1" ht="45" hidden="1" outlineLevel="1" x14ac:dyDescent="0.25">
      <c r="A962" s="27"/>
      <c r="B962" s="39" t="s">
        <v>1363</v>
      </c>
      <c r="C962" s="14">
        <v>2023</v>
      </c>
      <c r="D962" s="14" t="s">
        <v>8</v>
      </c>
      <c r="E962" s="89">
        <v>119</v>
      </c>
      <c r="F962" s="89">
        <v>15</v>
      </c>
      <c r="G962" s="222">
        <v>196.69394</v>
      </c>
    </row>
    <row r="963" spans="1:7" s="95" customFormat="1" ht="45" hidden="1" outlineLevel="1" x14ac:dyDescent="0.25">
      <c r="A963" s="27"/>
      <c r="B963" s="39" t="s">
        <v>1364</v>
      </c>
      <c r="C963" s="14">
        <v>2023</v>
      </c>
      <c r="D963" s="14" t="s">
        <v>8</v>
      </c>
      <c r="E963" s="89">
        <v>95</v>
      </c>
      <c r="F963" s="89">
        <v>10</v>
      </c>
      <c r="G963" s="223">
        <v>318.94955000000004</v>
      </c>
    </row>
    <row r="964" spans="1:7" s="95" customFormat="1" ht="45" hidden="1" outlineLevel="1" x14ac:dyDescent="0.25">
      <c r="A964" s="27"/>
      <c r="B964" s="39" t="s">
        <v>1365</v>
      </c>
      <c r="C964" s="14">
        <v>2023</v>
      </c>
      <c r="D964" s="14" t="s">
        <v>8</v>
      </c>
      <c r="E964" s="89">
        <v>145</v>
      </c>
      <c r="F964" s="89">
        <v>60</v>
      </c>
      <c r="G964" s="223">
        <v>182.27244000000002</v>
      </c>
    </row>
    <row r="965" spans="1:7" s="95" customFormat="1" ht="60" hidden="1" outlineLevel="1" x14ac:dyDescent="0.25">
      <c r="A965" s="27"/>
      <c r="B965" s="42" t="s">
        <v>1366</v>
      </c>
      <c r="C965" s="14">
        <v>2023</v>
      </c>
      <c r="D965" s="14" t="s">
        <v>8</v>
      </c>
      <c r="E965" s="89">
        <v>185</v>
      </c>
      <c r="F965" s="89">
        <v>15</v>
      </c>
      <c r="G965" s="223">
        <v>265.50448</v>
      </c>
    </row>
    <row r="966" spans="1:7" s="95" customFormat="1" ht="45" hidden="1" outlineLevel="1" x14ac:dyDescent="0.25">
      <c r="A966" s="27"/>
      <c r="B966" s="40" t="s">
        <v>1367</v>
      </c>
      <c r="C966" s="14">
        <v>2023</v>
      </c>
      <c r="D966" s="14" t="s">
        <v>8</v>
      </c>
      <c r="E966" s="89">
        <v>102</v>
      </c>
      <c r="F966" s="89">
        <v>15</v>
      </c>
      <c r="G966" s="222">
        <v>211.87576999999999</v>
      </c>
    </row>
    <row r="967" spans="1:7" s="95" customFormat="1" ht="45" hidden="1" outlineLevel="1" x14ac:dyDescent="0.25">
      <c r="A967" s="27"/>
      <c r="B967" s="39" t="s">
        <v>1368</v>
      </c>
      <c r="C967" s="14">
        <v>2023</v>
      </c>
      <c r="D967" s="14" t="s">
        <v>8</v>
      </c>
      <c r="E967" s="89">
        <v>285</v>
      </c>
      <c r="F967" s="89">
        <v>60</v>
      </c>
      <c r="G967" s="234">
        <v>450.70159999999993</v>
      </c>
    </row>
    <row r="968" spans="1:7" s="95" customFormat="1" ht="45" hidden="1" outlineLevel="1" x14ac:dyDescent="0.25">
      <c r="A968" s="27"/>
      <c r="B968" s="39" t="s">
        <v>1369</v>
      </c>
      <c r="C968" s="14">
        <v>2023</v>
      </c>
      <c r="D968" s="14" t="s">
        <v>8</v>
      </c>
      <c r="E968" s="89">
        <v>70</v>
      </c>
      <c r="F968" s="89">
        <v>6</v>
      </c>
      <c r="G968" s="222">
        <v>237.78631000000001</v>
      </c>
    </row>
    <row r="969" spans="1:7" s="95" customFormat="1" ht="75" hidden="1" outlineLevel="1" x14ac:dyDescent="0.25">
      <c r="A969" s="27"/>
      <c r="B969" s="39" t="s">
        <v>1370</v>
      </c>
      <c r="C969" s="14">
        <v>2023</v>
      </c>
      <c r="D969" s="14" t="s">
        <v>8</v>
      </c>
      <c r="E969" s="89">
        <v>53</v>
      </c>
      <c r="F969" s="89">
        <v>50</v>
      </c>
      <c r="G969" s="222">
        <v>154.06230000000002</v>
      </c>
    </row>
    <row r="970" spans="1:7" s="95" customFormat="1" ht="45" hidden="1" outlineLevel="1" x14ac:dyDescent="0.25">
      <c r="A970" s="27"/>
      <c r="B970" s="39" t="s">
        <v>1371</v>
      </c>
      <c r="C970" s="14">
        <v>2023</v>
      </c>
      <c r="D970" s="14" t="s">
        <v>8</v>
      </c>
      <c r="E970" s="89">
        <v>74</v>
      </c>
      <c r="F970" s="89">
        <v>15</v>
      </c>
      <c r="G970" s="222">
        <v>359.72251</v>
      </c>
    </row>
    <row r="971" spans="1:7" s="95" customFormat="1" ht="45" hidden="1" outlineLevel="1" x14ac:dyDescent="0.25">
      <c r="A971" s="27"/>
      <c r="B971" s="39" t="s">
        <v>1372</v>
      </c>
      <c r="C971" s="14">
        <v>2023</v>
      </c>
      <c r="D971" s="14" t="s">
        <v>8</v>
      </c>
      <c r="E971" s="89">
        <v>35</v>
      </c>
      <c r="F971" s="89">
        <v>15</v>
      </c>
      <c r="G971" s="222">
        <v>163.13069999999999</v>
      </c>
    </row>
    <row r="972" spans="1:7" s="95" customFormat="1" ht="90" hidden="1" outlineLevel="1" x14ac:dyDescent="0.25">
      <c r="A972" s="27"/>
      <c r="B972" s="43" t="s">
        <v>1373</v>
      </c>
      <c r="C972" s="14">
        <v>2023</v>
      </c>
      <c r="D972" s="14" t="s">
        <v>8</v>
      </c>
      <c r="E972" s="89">
        <v>1880</v>
      </c>
      <c r="F972" s="89">
        <v>50</v>
      </c>
      <c r="G972" s="222">
        <v>2710.31068</v>
      </c>
    </row>
    <row r="973" spans="1:7" s="95" customFormat="1" ht="45" hidden="1" outlineLevel="1" x14ac:dyDescent="0.25">
      <c r="A973" s="27"/>
      <c r="B973" s="44" t="s">
        <v>1374</v>
      </c>
      <c r="C973" s="14">
        <v>2023</v>
      </c>
      <c r="D973" s="14" t="s">
        <v>8</v>
      </c>
      <c r="E973" s="89">
        <v>226</v>
      </c>
      <c r="F973" s="89">
        <v>34</v>
      </c>
      <c r="G973" s="222">
        <v>634.75287000000003</v>
      </c>
    </row>
    <row r="974" spans="1:7" s="95" customFormat="1" ht="45" hidden="1" outlineLevel="1" x14ac:dyDescent="0.25">
      <c r="A974" s="27"/>
      <c r="B974" s="44" t="s">
        <v>1375</v>
      </c>
      <c r="C974" s="14">
        <v>2023</v>
      </c>
      <c r="D974" s="14" t="s">
        <v>8</v>
      </c>
      <c r="E974" s="89">
        <v>282</v>
      </c>
      <c r="F974" s="89">
        <v>15</v>
      </c>
      <c r="G974" s="222">
        <v>633.31751000000008</v>
      </c>
    </row>
    <row r="975" spans="1:7" s="95" customFormat="1" ht="45" hidden="1" outlineLevel="1" x14ac:dyDescent="0.25">
      <c r="A975" s="27"/>
      <c r="B975" s="45" t="s">
        <v>1376</v>
      </c>
      <c r="C975" s="14">
        <v>2023</v>
      </c>
      <c r="D975" s="14" t="s">
        <v>8</v>
      </c>
      <c r="E975" s="89">
        <v>52</v>
      </c>
      <c r="F975" s="89">
        <v>15</v>
      </c>
      <c r="G975" s="222">
        <v>224.06423000000001</v>
      </c>
    </row>
    <row r="976" spans="1:7" s="95" customFormat="1" ht="45" hidden="1" outlineLevel="1" x14ac:dyDescent="0.25">
      <c r="A976" s="27"/>
      <c r="B976" s="45" t="s">
        <v>1377</v>
      </c>
      <c r="C976" s="14">
        <v>2023</v>
      </c>
      <c r="D976" s="14" t="s">
        <v>8</v>
      </c>
      <c r="E976" s="89">
        <v>41</v>
      </c>
      <c r="F976" s="89">
        <v>15</v>
      </c>
      <c r="G976" s="222">
        <v>151.40178</v>
      </c>
    </row>
    <row r="977" spans="1:7" s="95" customFormat="1" ht="45" hidden="1" outlineLevel="1" x14ac:dyDescent="0.25">
      <c r="A977" s="27"/>
      <c r="B977" s="45" t="s">
        <v>1378</v>
      </c>
      <c r="C977" s="14">
        <v>2023</v>
      </c>
      <c r="D977" s="14" t="s">
        <v>8</v>
      </c>
      <c r="E977" s="89">
        <v>188</v>
      </c>
      <c r="F977" s="89">
        <v>15</v>
      </c>
      <c r="G977" s="222">
        <v>492.68116000000003</v>
      </c>
    </row>
    <row r="978" spans="1:7" s="95" customFormat="1" ht="45" hidden="1" outlineLevel="1" x14ac:dyDescent="0.25">
      <c r="A978" s="63"/>
      <c r="B978" s="45" t="s">
        <v>1379</v>
      </c>
      <c r="C978" s="14">
        <v>2023</v>
      </c>
      <c r="D978" s="14" t="s">
        <v>8</v>
      </c>
      <c r="E978" s="89">
        <v>204</v>
      </c>
      <c r="F978" s="89">
        <v>15</v>
      </c>
      <c r="G978" s="222">
        <v>451.99318999999997</v>
      </c>
    </row>
    <row r="979" spans="1:7" s="95" customFormat="1" ht="60" hidden="1" outlineLevel="1" x14ac:dyDescent="0.25">
      <c r="A979" s="27"/>
      <c r="B979" s="45" t="s">
        <v>1380</v>
      </c>
      <c r="C979" s="14">
        <v>2023</v>
      </c>
      <c r="D979" s="14" t="s">
        <v>8</v>
      </c>
      <c r="E979" s="89">
        <v>67</v>
      </c>
      <c r="F979" s="89">
        <v>15</v>
      </c>
      <c r="G979" s="222">
        <v>156.41558999999998</v>
      </c>
    </row>
    <row r="980" spans="1:7" s="95" customFormat="1" ht="45" hidden="1" outlineLevel="1" x14ac:dyDescent="0.25">
      <c r="A980" s="27"/>
      <c r="B980" s="46" t="s">
        <v>1381</v>
      </c>
      <c r="C980" s="14">
        <v>2023</v>
      </c>
      <c r="D980" s="14" t="s">
        <v>8</v>
      </c>
      <c r="E980" s="89">
        <v>75</v>
      </c>
      <c r="F980" s="89">
        <v>10</v>
      </c>
      <c r="G980" s="222">
        <v>271.11976999999996</v>
      </c>
    </row>
    <row r="981" spans="1:7" s="95" customFormat="1" ht="45" hidden="1" outlineLevel="1" x14ac:dyDescent="0.25">
      <c r="A981" s="27"/>
      <c r="B981" s="46" t="s">
        <v>1382</v>
      </c>
      <c r="C981" s="14">
        <v>2023</v>
      </c>
      <c r="D981" s="14" t="s">
        <v>8</v>
      </c>
      <c r="E981" s="89">
        <v>192</v>
      </c>
      <c r="F981" s="89">
        <v>15</v>
      </c>
      <c r="G981" s="222">
        <v>482.61338999999998</v>
      </c>
    </row>
    <row r="982" spans="1:7" s="95" customFormat="1" ht="60" hidden="1" outlineLevel="1" x14ac:dyDescent="0.25">
      <c r="A982" s="27"/>
      <c r="B982" s="46" t="s">
        <v>1383</v>
      </c>
      <c r="C982" s="14">
        <v>2023</v>
      </c>
      <c r="D982" s="14" t="s">
        <v>8</v>
      </c>
      <c r="E982" s="89">
        <v>265</v>
      </c>
      <c r="F982" s="89">
        <v>172</v>
      </c>
      <c r="G982" s="222">
        <v>651.97211000000004</v>
      </c>
    </row>
    <row r="983" spans="1:7" s="95" customFormat="1" ht="45" hidden="1" outlineLevel="1" x14ac:dyDescent="0.25">
      <c r="A983" s="27"/>
      <c r="B983" s="46" t="s">
        <v>1384</v>
      </c>
      <c r="C983" s="14">
        <v>2023</v>
      </c>
      <c r="D983" s="14" t="s">
        <v>8</v>
      </c>
      <c r="E983" s="89">
        <v>72</v>
      </c>
      <c r="F983" s="89">
        <v>15</v>
      </c>
      <c r="G983" s="222">
        <v>343.72334000000001</v>
      </c>
    </row>
    <row r="984" spans="1:7" s="95" customFormat="1" ht="90" hidden="1" outlineLevel="1" x14ac:dyDescent="0.25">
      <c r="A984" s="27"/>
      <c r="B984" s="46" t="s">
        <v>1385</v>
      </c>
      <c r="C984" s="14">
        <v>2023</v>
      </c>
      <c r="D984" s="14" t="s">
        <v>8</v>
      </c>
      <c r="E984" s="89">
        <v>887</v>
      </c>
      <c r="F984" s="89">
        <v>39</v>
      </c>
      <c r="G984" s="222">
        <v>1740.6697200000001</v>
      </c>
    </row>
    <row r="985" spans="1:7" s="95" customFormat="1" ht="45" hidden="1" outlineLevel="1" x14ac:dyDescent="0.25">
      <c r="A985" s="27"/>
      <c r="B985" s="162" t="s">
        <v>1386</v>
      </c>
      <c r="C985" s="14">
        <v>2023</v>
      </c>
      <c r="D985" s="14" t="s">
        <v>8</v>
      </c>
      <c r="E985" s="89">
        <v>78</v>
      </c>
      <c r="F985" s="89">
        <v>15</v>
      </c>
      <c r="G985" s="226">
        <v>320.20676999999995</v>
      </c>
    </row>
    <row r="986" spans="1:7" s="95" customFormat="1" ht="60" hidden="1" outlineLevel="1" x14ac:dyDescent="0.25">
      <c r="A986" s="27"/>
      <c r="B986" s="162" t="s">
        <v>1387</v>
      </c>
      <c r="C986" s="14">
        <v>2023</v>
      </c>
      <c r="D986" s="14" t="s">
        <v>8</v>
      </c>
      <c r="E986" s="89">
        <v>34</v>
      </c>
      <c r="F986" s="89">
        <v>42</v>
      </c>
      <c r="G986" s="226">
        <v>204.68653</v>
      </c>
    </row>
    <row r="987" spans="1:7" s="95" customFormat="1" ht="45" hidden="1" outlineLevel="1" x14ac:dyDescent="0.25">
      <c r="A987" s="27"/>
      <c r="B987" s="162" t="s">
        <v>1388</v>
      </c>
      <c r="C987" s="14">
        <v>2023</v>
      </c>
      <c r="D987" s="14" t="s">
        <v>8</v>
      </c>
      <c r="E987" s="89">
        <v>15</v>
      </c>
      <c r="F987" s="89">
        <v>6</v>
      </c>
      <c r="G987" s="226">
        <v>203.10205999999999</v>
      </c>
    </row>
    <row r="988" spans="1:7" s="95" customFormat="1" ht="45" hidden="1" outlineLevel="1" x14ac:dyDescent="0.25">
      <c r="A988" s="27"/>
      <c r="B988" s="162" t="s">
        <v>1389</v>
      </c>
      <c r="C988" s="14">
        <v>2023</v>
      </c>
      <c r="D988" s="14" t="s">
        <v>8</v>
      </c>
      <c r="E988" s="89">
        <v>686</v>
      </c>
      <c r="F988" s="89">
        <v>15</v>
      </c>
      <c r="G988" s="226">
        <v>1586.66101</v>
      </c>
    </row>
    <row r="989" spans="1:7" s="95" customFormat="1" ht="60" hidden="1" outlineLevel="1" x14ac:dyDescent="0.25">
      <c r="A989" s="27"/>
      <c r="B989" s="162" t="s">
        <v>1390</v>
      </c>
      <c r="C989" s="14">
        <v>2023</v>
      </c>
      <c r="D989" s="14" t="s">
        <v>8</v>
      </c>
      <c r="E989" s="89">
        <v>348</v>
      </c>
      <c r="F989" s="89">
        <v>30</v>
      </c>
      <c r="G989" s="222">
        <v>813.68253000000004</v>
      </c>
    </row>
    <row r="990" spans="1:7" s="95" customFormat="1" ht="60" hidden="1" outlineLevel="1" x14ac:dyDescent="0.25">
      <c r="A990" s="27"/>
      <c r="B990" s="162" t="s">
        <v>1391</v>
      </c>
      <c r="C990" s="14">
        <v>2023</v>
      </c>
      <c r="D990" s="14" t="s">
        <v>8</v>
      </c>
      <c r="E990" s="89">
        <v>158</v>
      </c>
      <c r="F990" s="89">
        <v>6</v>
      </c>
      <c r="G990" s="222">
        <v>531.9241300000001</v>
      </c>
    </row>
    <row r="991" spans="1:7" s="95" customFormat="1" ht="45" hidden="1" outlineLevel="1" x14ac:dyDescent="0.25">
      <c r="A991" s="27"/>
      <c r="B991" s="162" t="s">
        <v>1392</v>
      </c>
      <c r="C991" s="14">
        <v>2023</v>
      </c>
      <c r="D991" s="14" t="s">
        <v>8</v>
      </c>
      <c r="E991" s="89">
        <v>125</v>
      </c>
      <c r="F991" s="89">
        <v>15</v>
      </c>
      <c r="G991" s="222">
        <v>456.92829</v>
      </c>
    </row>
    <row r="992" spans="1:7" s="95" customFormat="1" ht="60" hidden="1" outlineLevel="1" x14ac:dyDescent="0.25">
      <c r="A992" s="27"/>
      <c r="B992" s="162" t="s">
        <v>1393</v>
      </c>
      <c r="C992" s="14">
        <v>2023</v>
      </c>
      <c r="D992" s="14" t="s">
        <v>8</v>
      </c>
      <c r="E992" s="89">
        <v>60</v>
      </c>
      <c r="F992" s="89">
        <v>15</v>
      </c>
      <c r="G992" s="222">
        <v>252.29752999999999</v>
      </c>
    </row>
    <row r="993" spans="1:7" s="95" customFormat="1" ht="60" hidden="1" outlineLevel="1" x14ac:dyDescent="0.25">
      <c r="A993" s="27"/>
      <c r="B993" s="162" t="s">
        <v>1394</v>
      </c>
      <c r="C993" s="14">
        <v>2023</v>
      </c>
      <c r="D993" s="14" t="s">
        <v>8</v>
      </c>
      <c r="E993" s="89">
        <v>159</v>
      </c>
      <c r="F993" s="89">
        <v>15</v>
      </c>
      <c r="G993" s="222">
        <v>462.96194000000003</v>
      </c>
    </row>
    <row r="994" spans="1:7" s="95" customFormat="1" ht="60" hidden="1" outlineLevel="1" x14ac:dyDescent="0.25">
      <c r="A994" s="27"/>
      <c r="B994" s="162" t="s">
        <v>1395</v>
      </c>
      <c r="C994" s="14">
        <v>2023</v>
      </c>
      <c r="D994" s="14" t="s">
        <v>8</v>
      </c>
      <c r="E994" s="89">
        <v>62</v>
      </c>
      <c r="F994" s="89">
        <v>15</v>
      </c>
      <c r="G994" s="222">
        <v>255.63511</v>
      </c>
    </row>
    <row r="995" spans="1:7" s="95" customFormat="1" ht="60" hidden="1" outlineLevel="1" x14ac:dyDescent="0.25">
      <c r="A995" s="27"/>
      <c r="B995" s="162" t="s">
        <v>1396</v>
      </c>
      <c r="C995" s="14">
        <v>2023</v>
      </c>
      <c r="D995" s="14" t="s">
        <v>8</v>
      </c>
      <c r="E995" s="89">
        <v>54</v>
      </c>
      <c r="F995" s="89">
        <v>15</v>
      </c>
      <c r="G995" s="222">
        <v>276.44454999999999</v>
      </c>
    </row>
    <row r="996" spans="1:7" s="95" customFormat="1" ht="45" hidden="1" outlineLevel="1" x14ac:dyDescent="0.25">
      <c r="A996" s="27"/>
      <c r="B996" s="162" t="s">
        <v>1397</v>
      </c>
      <c r="C996" s="14">
        <v>2023</v>
      </c>
      <c r="D996" s="14" t="s">
        <v>8</v>
      </c>
      <c r="E996" s="89">
        <v>150</v>
      </c>
      <c r="F996" s="89">
        <v>15</v>
      </c>
      <c r="G996" s="222">
        <v>577.07489999999996</v>
      </c>
    </row>
    <row r="997" spans="1:7" s="95" customFormat="1" ht="60" hidden="1" outlineLevel="1" x14ac:dyDescent="0.25">
      <c r="A997" s="27"/>
      <c r="B997" s="162" t="s">
        <v>1398</v>
      </c>
      <c r="C997" s="14">
        <v>2023</v>
      </c>
      <c r="D997" s="14" t="s">
        <v>8</v>
      </c>
      <c r="E997" s="89">
        <v>115</v>
      </c>
      <c r="F997" s="89">
        <v>15</v>
      </c>
      <c r="G997" s="222">
        <v>443.2885</v>
      </c>
    </row>
    <row r="998" spans="1:7" s="95" customFormat="1" ht="60" hidden="1" outlineLevel="1" x14ac:dyDescent="0.25">
      <c r="A998" s="27"/>
      <c r="B998" s="162" t="s">
        <v>1399</v>
      </c>
      <c r="C998" s="14">
        <v>2023</v>
      </c>
      <c r="D998" s="14" t="s">
        <v>8</v>
      </c>
      <c r="E998" s="89">
        <v>96</v>
      </c>
      <c r="F998" s="89">
        <v>15</v>
      </c>
      <c r="G998" s="222">
        <v>276.14429000000001</v>
      </c>
    </row>
    <row r="999" spans="1:7" s="95" customFormat="1" ht="60" hidden="1" outlineLevel="1" x14ac:dyDescent="0.25">
      <c r="A999" s="63"/>
      <c r="B999" s="162" t="s">
        <v>1400</v>
      </c>
      <c r="C999" s="14">
        <v>2023</v>
      </c>
      <c r="D999" s="14" t="s">
        <v>8</v>
      </c>
      <c r="E999" s="89">
        <v>33</v>
      </c>
      <c r="F999" s="89">
        <v>6</v>
      </c>
      <c r="G999" s="222">
        <v>177.41655</v>
      </c>
    </row>
    <row r="1000" spans="1:7" s="95" customFormat="1" ht="45" hidden="1" outlineLevel="1" x14ac:dyDescent="0.25">
      <c r="A1000" s="27"/>
      <c r="B1000" s="46" t="s">
        <v>1401</v>
      </c>
      <c r="C1000" s="14">
        <v>2023</v>
      </c>
      <c r="D1000" s="14" t="s">
        <v>8</v>
      </c>
      <c r="E1000" s="89">
        <v>53</v>
      </c>
      <c r="F1000" s="89">
        <v>11</v>
      </c>
      <c r="G1000" s="222">
        <v>339.07649000000004</v>
      </c>
    </row>
    <row r="1001" spans="1:7" s="95" customFormat="1" ht="60" hidden="1" outlineLevel="1" x14ac:dyDescent="0.25">
      <c r="A1001" s="27"/>
      <c r="B1001" s="47" t="s">
        <v>1402</v>
      </c>
      <c r="C1001" s="14">
        <v>2023</v>
      </c>
      <c r="D1001" s="14" t="s">
        <v>8</v>
      </c>
      <c r="E1001" s="89">
        <v>15</v>
      </c>
      <c r="F1001" s="89">
        <v>150</v>
      </c>
      <c r="G1001" s="222">
        <v>61.966390000000004</v>
      </c>
    </row>
    <row r="1002" spans="1:7" s="95" customFormat="1" ht="60" hidden="1" outlineLevel="1" x14ac:dyDescent="0.25">
      <c r="A1002" s="27"/>
      <c r="B1002" s="46" t="s">
        <v>1404</v>
      </c>
      <c r="C1002" s="14">
        <v>2023</v>
      </c>
      <c r="D1002" s="14" t="s">
        <v>8</v>
      </c>
      <c r="E1002" s="89">
        <v>6</v>
      </c>
      <c r="F1002" s="89">
        <v>80</v>
      </c>
      <c r="G1002" s="222">
        <v>69.804840000000013</v>
      </c>
    </row>
    <row r="1003" spans="1:7" s="95" customFormat="1" ht="60" hidden="1" outlineLevel="1" x14ac:dyDescent="0.25">
      <c r="A1003" s="27"/>
      <c r="B1003" s="33" t="s">
        <v>1405</v>
      </c>
      <c r="C1003" s="14">
        <v>2023</v>
      </c>
      <c r="D1003" s="14" t="s">
        <v>8</v>
      </c>
      <c r="E1003" s="89">
        <v>200</v>
      </c>
      <c r="F1003" s="89">
        <v>150</v>
      </c>
      <c r="G1003" s="222">
        <v>222.35498000000001</v>
      </c>
    </row>
    <row r="1004" spans="1:7" s="95" customFormat="1" ht="60" hidden="1" outlineLevel="1" x14ac:dyDescent="0.25">
      <c r="A1004" s="27"/>
      <c r="B1004" s="46" t="s">
        <v>1406</v>
      </c>
      <c r="C1004" s="14">
        <v>2023</v>
      </c>
      <c r="D1004" s="14" t="s">
        <v>8</v>
      </c>
      <c r="E1004" s="89">
        <v>62</v>
      </c>
      <c r="F1004" s="89">
        <v>15</v>
      </c>
      <c r="G1004" s="227">
        <v>307.24827999999997</v>
      </c>
    </row>
    <row r="1005" spans="1:7" s="95" customFormat="1" ht="45" hidden="1" outlineLevel="1" x14ac:dyDescent="0.25">
      <c r="A1005" s="27"/>
      <c r="B1005" s="46" t="s">
        <v>1407</v>
      </c>
      <c r="C1005" s="14">
        <v>2023</v>
      </c>
      <c r="D1005" s="14" t="s">
        <v>8</v>
      </c>
      <c r="E1005" s="89">
        <v>173</v>
      </c>
      <c r="F1005" s="89">
        <v>15</v>
      </c>
      <c r="G1005" s="227">
        <v>293.09707000000003</v>
      </c>
    </row>
    <row r="1006" spans="1:7" s="95" customFormat="1" ht="60" hidden="1" outlineLevel="1" x14ac:dyDescent="0.25">
      <c r="A1006" s="27"/>
      <c r="B1006" s="46" t="s">
        <v>1408</v>
      </c>
      <c r="C1006" s="14">
        <v>2023</v>
      </c>
      <c r="D1006" s="14" t="s">
        <v>8</v>
      </c>
      <c r="E1006" s="89">
        <v>298</v>
      </c>
      <c r="F1006" s="89">
        <v>15</v>
      </c>
      <c r="G1006" s="227">
        <v>590.67750999999998</v>
      </c>
    </row>
    <row r="1007" spans="1:7" s="95" customFormat="1" ht="45" hidden="1" outlineLevel="1" x14ac:dyDescent="0.25">
      <c r="A1007" s="27"/>
      <c r="B1007" s="46" t="s">
        <v>1409</v>
      </c>
      <c r="C1007" s="14">
        <v>2023</v>
      </c>
      <c r="D1007" s="14" t="s">
        <v>8</v>
      </c>
      <c r="E1007" s="89">
        <v>133</v>
      </c>
      <c r="F1007" s="89">
        <v>21</v>
      </c>
      <c r="G1007" s="227">
        <v>370.87582000000003</v>
      </c>
    </row>
    <row r="1008" spans="1:7" s="95" customFormat="1" ht="60" hidden="1" outlineLevel="1" x14ac:dyDescent="0.25">
      <c r="A1008" s="27"/>
      <c r="B1008" s="46" t="s">
        <v>1410</v>
      </c>
      <c r="C1008" s="14">
        <v>2023</v>
      </c>
      <c r="D1008" s="14" t="s">
        <v>8</v>
      </c>
      <c r="E1008" s="89">
        <v>75</v>
      </c>
      <c r="F1008" s="89">
        <v>15</v>
      </c>
      <c r="G1008" s="227">
        <v>332.97138000000001</v>
      </c>
    </row>
    <row r="1009" spans="1:7" s="95" customFormat="1" ht="45" hidden="1" outlineLevel="1" x14ac:dyDescent="0.25">
      <c r="A1009" s="27"/>
      <c r="B1009" s="46" t="s">
        <v>1411</v>
      </c>
      <c r="C1009" s="14">
        <v>2023</v>
      </c>
      <c r="D1009" s="14" t="s">
        <v>8</v>
      </c>
      <c r="E1009" s="89">
        <v>64</v>
      </c>
      <c r="F1009" s="89">
        <v>11</v>
      </c>
      <c r="G1009" s="227">
        <v>222.32325</v>
      </c>
    </row>
    <row r="1010" spans="1:7" s="95" customFormat="1" ht="45" hidden="1" outlineLevel="1" x14ac:dyDescent="0.25">
      <c r="A1010" s="27"/>
      <c r="B1010" s="46" t="s">
        <v>1412</v>
      </c>
      <c r="C1010" s="14">
        <v>2023</v>
      </c>
      <c r="D1010" s="14" t="s">
        <v>8</v>
      </c>
      <c r="E1010" s="89">
        <v>44</v>
      </c>
      <c r="F1010" s="89">
        <v>15</v>
      </c>
      <c r="G1010" s="227">
        <v>242.11639</v>
      </c>
    </row>
    <row r="1011" spans="1:7" s="95" customFormat="1" ht="45" hidden="1" outlineLevel="1" x14ac:dyDescent="0.25">
      <c r="A1011" s="63"/>
      <c r="B1011" s="33" t="s">
        <v>1413</v>
      </c>
      <c r="C1011" s="14">
        <v>2023</v>
      </c>
      <c r="D1011" s="14" t="s">
        <v>8</v>
      </c>
      <c r="E1011" s="89">
        <v>312</v>
      </c>
      <c r="F1011" s="89">
        <v>15</v>
      </c>
      <c r="G1011" s="227">
        <v>784.27728000000002</v>
      </c>
    </row>
    <row r="1012" spans="1:7" s="95" customFormat="1" ht="45" hidden="1" outlineLevel="1" x14ac:dyDescent="0.25">
      <c r="A1012" s="27"/>
      <c r="B1012" s="33" t="s">
        <v>1414</v>
      </c>
      <c r="C1012" s="14">
        <v>2023</v>
      </c>
      <c r="D1012" s="14" t="s">
        <v>8</v>
      </c>
      <c r="E1012" s="89">
        <v>102</v>
      </c>
      <c r="F1012" s="89">
        <v>15</v>
      </c>
      <c r="G1012" s="227">
        <v>261.39875000000001</v>
      </c>
    </row>
    <row r="1013" spans="1:7" s="95" customFormat="1" ht="60" hidden="1" outlineLevel="1" x14ac:dyDescent="0.25">
      <c r="A1013" s="27"/>
      <c r="B1013" s="46" t="s">
        <v>1415</v>
      </c>
      <c r="C1013" s="14">
        <v>2023</v>
      </c>
      <c r="D1013" s="14" t="s">
        <v>8</v>
      </c>
      <c r="E1013" s="89">
        <v>282</v>
      </c>
      <c r="F1013" s="89">
        <v>15</v>
      </c>
      <c r="G1013" s="222">
        <v>558.24792000000002</v>
      </c>
    </row>
    <row r="1014" spans="1:7" s="95" customFormat="1" ht="60" hidden="1" outlineLevel="1" x14ac:dyDescent="0.25">
      <c r="A1014" s="27"/>
      <c r="B1014" s="39" t="s">
        <v>1416</v>
      </c>
      <c r="C1014" s="14">
        <v>2023</v>
      </c>
      <c r="D1014" s="14" t="s">
        <v>8</v>
      </c>
      <c r="E1014" s="89">
        <v>134</v>
      </c>
      <c r="F1014" s="89">
        <v>15</v>
      </c>
      <c r="G1014" s="222">
        <v>382.47438</v>
      </c>
    </row>
    <row r="1015" spans="1:7" s="95" customFormat="1" ht="45" hidden="1" outlineLevel="1" x14ac:dyDescent="0.25">
      <c r="A1015" s="27"/>
      <c r="B1015" s="46" t="s">
        <v>1417</v>
      </c>
      <c r="C1015" s="14">
        <v>2023</v>
      </c>
      <c r="D1015" s="14" t="s">
        <v>8</v>
      </c>
      <c r="E1015" s="89">
        <v>470</v>
      </c>
      <c r="F1015" s="89">
        <v>10</v>
      </c>
      <c r="G1015" s="222">
        <v>897.43781000000001</v>
      </c>
    </row>
    <row r="1016" spans="1:7" s="95" customFormat="1" ht="45" hidden="1" outlineLevel="1" x14ac:dyDescent="0.25">
      <c r="A1016" s="27"/>
      <c r="B1016" s="39" t="s">
        <v>1418</v>
      </c>
      <c r="C1016" s="14">
        <v>2023</v>
      </c>
      <c r="D1016" s="14" t="s">
        <v>8</v>
      </c>
      <c r="E1016" s="89">
        <v>255</v>
      </c>
      <c r="F1016" s="89">
        <v>6</v>
      </c>
      <c r="G1016" s="222">
        <v>591.59479999999996</v>
      </c>
    </row>
    <row r="1017" spans="1:7" s="95" customFormat="1" ht="60" hidden="1" outlineLevel="1" x14ac:dyDescent="0.25">
      <c r="A1017" s="27"/>
      <c r="B1017" s="40" t="s">
        <v>1419</v>
      </c>
      <c r="C1017" s="14">
        <v>2023</v>
      </c>
      <c r="D1017" s="14" t="s">
        <v>8</v>
      </c>
      <c r="E1017" s="89">
        <v>536</v>
      </c>
      <c r="F1017" s="89">
        <v>15</v>
      </c>
      <c r="G1017" s="222">
        <v>1635.13273</v>
      </c>
    </row>
    <row r="1018" spans="1:7" s="95" customFormat="1" ht="45" hidden="1" outlineLevel="1" x14ac:dyDescent="0.25">
      <c r="A1018" s="27"/>
      <c r="B1018" s="30" t="s">
        <v>1420</v>
      </c>
      <c r="C1018" s="14">
        <v>2023</v>
      </c>
      <c r="D1018" s="14" t="s">
        <v>8</v>
      </c>
      <c r="E1018" s="89">
        <v>334</v>
      </c>
      <c r="F1018" s="89">
        <v>55</v>
      </c>
      <c r="G1018" s="222">
        <v>289.8965</v>
      </c>
    </row>
    <row r="1019" spans="1:7" s="95" customFormat="1" ht="45" hidden="1" outlineLevel="1" x14ac:dyDescent="0.25">
      <c r="A1019" s="27"/>
      <c r="B1019" s="73" t="s">
        <v>1421</v>
      </c>
      <c r="C1019" s="14">
        <v>2023</v>
      </c>
      <c r="D1019" s="14" t="s">
        <v>8</v>
      </c>
      <c r="E1019" s="89">
        <v>650</v>
      </c>
      <c r="F1019" s="89">
        <v>15</v>
      </c>
      <c r="G1019" s="223">
        <v>258.00478999999996</v>
      </c>
    </row>
    <row r="1020" spans="1:7" s="95" customFormat="1" ht="45" hidden="1" outlineLevel="1" x14ac:dyDescent="0.25">
      <c r="A1020" s="27"/>
      <c r="B1020" s="40" t="s">
        <v>1422</v>
      </c>
      <c r="C1020" s="14">
        <v>2023</v>
      </c>
      <c r="D1020" s="14" t="s">
        <v>8</v>
      </c>
      <c r="E1020" s="89">
        <v>164</v>
      </c>
      <c r="F1020" s="89">
        <v>15</v>
      </c>
      <c r="G1020" s="222">
        <v>375.86399</v>
      </c>
    </row>
    <row r="1021" spans="1:7" s="95" customFormat="1" ht="45" hidden="1" outlineLevel="1" x14ac:dyDescent="0.25">
      <c r="A1021" s="27"/>
      <c r="B1021" s="41" t="s">
        <v>1423</v>
      </c>
      <c r="C1021" s="14">
        <v>2023</v>
      </c>
      <c r="D1021" s="14" t="s">
        <v>8</v>
      </c>
      <c r="E1021" s="89">
        <v>10</v>
      </c>
      <c r="F1021" s="89">
        <v>15</v>
      </c>
      <c r="G1021" s="222">
        <v>19.855820000000001</v>
      </c>
    </row>
    <row r="1022" spans="1:7" s="95" customFormat="1" ht="75" hidden="1" outlineLevel="1" x14ac:dyDescent="0.25">
      <c r="A1022" s="27"/>
      <c r="B1022" s="39" t="s">
        <v>1424</v>
      </c>
      <c r="C1022" s="14">
        <v>2023</v>
      </c>
      <c r="D1022" s="14" t="s">
        <v>8</v>
      </c>
      <c r="E1022" s="89">
        <v>87</v>
      </c>
      <c r="F1022" s="89">
        <v>15</v>
      </c>
      <c r="G1022" s="225">
        <v>319.10470000000004</v>
      </c>
    </row>
    <row r="1023" spans="1:7" s="95" customFormat="1" ht="45" hidden="1" outlineLevel="1" x14ac:dyDescent="0.25">
      <c r="A1023" s="27"/>
      <c r="B1023" s="39" t="s">
        <v>1425</v>
      </c>
      <c r="C1023" s="14">
        <v>2023</v>
      </c>
      <c r="D1023" s="14" t="s">
        <v>8</v>
      </c>
      <c r="E1023" s="89">
        <v>1107</v>
      </c>
      <c r="F1023" s="89">
        <v>15</v>
      </c>
      <c r="G1023" s="225">
        <v>2294.5606700000003</v>
      </c>
    </row>
    <row r="1024" spans="1:7" s="95" customFormat="1" ht="60" hidden="1" outlineLevel="1" x14ac:dyDescent="0.25">
      <c r="A1024" s="27"/>
      <c r="B1024" s="39" t="s">
        <v>1426</v>
      </c>
      <c r="C1024" s="14">
        <v>2023</v>
      </c>
      <c r="D1024" s="14" t="s">
        <v>8</v>
      </c>
      <c r="E1024" s="89">
        <v>143</v>
      </c>
      <c r="F1024" s="89">
        <v>15</v>
      </c>
      <c r="G1024" s="222">
        <v>389.47844999999995</v>
      </c>
    </row>
    <row r="1025" spans="1:7" s="95" customFormat="1" ht="45" hidden="1" outlineLevel="1" x14ac:dyDescent="0.25">
      <c r="A1025" s="27"/>
      <c r="B1025" s="39" t="s">
        <v>1427</v>
      </c>
      <c r="C1025" s="14">
        <v>2023</v>
      </c>
      <c r="D1025" s="14" t="s">
        <v>8</v>
      </c>
      <c r="E1025" s="89">
        <v>117</v>
      </c>
      <c r="F1025" s="89">
        <v>15</v>
      </c>
      <c r="G1025" s="224">
        <v>405.22809999999998</v>
      </c>
    </row>
    <row r="1026" spans="1:7" s="95" customFormat="1" ht="60" hidden="1" outlineLevel="1" x14ac:dyDescent="0.25">
      <c r="A1026" s="27"/>
      <c r="B1026" s="39" t="s">
        <v>1428</v>
      </c>
      <c r="C1026" s="14">
        <v>2023</v>
      </c>
      <c r="D1026" s="14" t="s">
        <v>8</v>
      </c>
      <c r="E1026" s="89">
        <v>236</v>
      </c>
      <c r="F1026" s="89">
        <v>6</v>
      </c>
      <c r="G1026" s="224">
        <v>504.19256000000001</v>
      </c>
    </row>
    <row r="1027" spans="1:7" s="95" customFormat="1" ht="45" hidden="1" outlineLevel="1" x14ac:dyDescent="0.25">
      <c r="A1027" s="27"/>
      <c r="B1027" s="39" t="s">
        <v>1429</v>
      </c>
      <c r="C1027" s="14">
        <v>2023</v>
      </c>
      <c r="D1027" s="14" t="s">
        <v>8</v>
      </c>
      <c r="E1027" s="89">
        <v>38</v>
      </c>
      <c r="F1027" s="89">
        <v>15</v>
      </c>
      <c r="G1027" s="224">
        <v>175.85607999999999</v>
      </c>
    </row>
    <row r="1028" spans="1:7" s="95" customFormat="1" ht="45" hidden="1" outlineLevel="1" x14ac:dyDescent="0.25">
      <c r="A1028" s="27"/>
      <c r="B1028" s="39" t="s">
        <v>1430</v>
      </c>
      <c r="C1028" s="14">
        <v>2023</v>
      </c>
      <c r="D1028" s="14" t="s">
        <v>8</v>
      </c>
      <c r="E1028" s="89">
        <v>969</v>
      </c>
      <c r="F1028" s="89">
        <v>201</v>
      </c>
      <c r="G1028" s="229">
        <v>1927.54819</v>
      </c>
    </row>
    <row r="1029" spans="1:7" s="95" customFormat="1" ht="45" hidden="1" outlineLevel="1" x14ac:dyDescent="0.25">
      <c r="A1029" s="27"/>
      <c r="B1029" s="31" t="s">
        <v>1431</v>
      </c>
      <c r="C1029" s="14">
        <v>2023</v>
      </c>
      <c r="D1029" s="14" t="s">
        <v>8</v>
      </c>
      <c r="E1029" s="89">
        <v>72</v>
      </c>
      <c r="F1029" s="89">
        <v>15</v>
      </c>
      <c r="G1029" s="222">
        <v>276.65359999999998</v>
      </c>
    </row>
    <row r="1030" spans="1:7" s="95" customFormat="1" ht="45" hidden="1" outlineLevel="1" x14ac:dyDescent="0.25">
      <c r="A1030" s="27"/>
      <c r="B1030" s="31" t="s">
        <v>1432</v>
      </c>
      <c r="C1030" s="14">
        <v>2023</v>
      </c>
      <c r="D1030" s="14" t="s">
        <v>8</v>
      </c>
      <c r="E1030" s="89">
        <v>154</v>
      </c>
      <c r="F1030" s="89">
        <v>15</v>
      </c>
      <c r="G1030" s="222">
        <v>647.13122999999996</v>
      </c>
    </row>
    <row r="1031" spans="1:7" s="95" customFormat="1" ht="45" hidden="1" outlineLevel="1" x14ac:dyDescent="0.25">
      <c r="A1031" s="27"/>
      <c r="B1031" s="31" t="s">
        <v>1433</v>
      </c>
      <c r="C1031" s="14">
        <v>2023</v>
      </c>
      <c r="D1031" s="14" t="s">
        <v>8</v>
      </c>
      <c r="E1031" s="89">
        <v>157</v>
      </c>
      <c r="F1031" s="89">
        <v>15</v>
      </c>
      <c r="G1031" s="222">
        <v>689.65522999999996</v>
      </c>
    </row>
    <row r="1032" spans="1:7" s="95" customFormat="1" ht="45" hidden="1" outlineLevel="1" x14ac:dyDescent="0.25">
      <c r="A1032" s="27"/>
      <c r="B1032" s="31" t="s">
        <v>1434</v>
      </c>
      <c r="C1032" s="14">
        <v>2023</v>
      </c>
      <c r="D1032" s="14" t="s">
        <v>8</v>
      </c>
      <c r="E1032" s="89">
        <v>73</v>
      </c>
      <c r="F1032" s="89">
        <v>15</v>
      </c>
      <c r="G1032" s="222">
        <v>350.21773999999999</v>
      </c>
    </row>
    <row r="1033" spans="1:7" s="95" customFormat="1" ht="45" hidden="1" outlineLevel="1" x14ac:dyDescent="0.25">
      <c r="A1033" s="27"/>
      <c r="B1033" s="31" t="s">
        <v>1435</v>
      </c>
      <c r="C1033" s="14">
        <v>2023</v>
      </c>
      <c r="D1033" s="14" t="s">
        <v>8</v>
      </c>
      <c r="E1033" s="89">
        <v>58</v>
      </c>
      <c r="F1033" s="89">
        <v>6</v>
      </c>
      <c r="G1033" s="222">
        <v>318.80207000000001</v>
      </c>
    </row>
    <row r="1034" spans="1:7" s="95" customFormat="1" ht="45" hidden="1" outlineLevel="1" x14ac:dyDescent="0.25">
      <c r="A1034" s="27"/>
      <c r="B1034" s="31" t="s">
        <v>1436</v>
      </c>
      <c r="C1034" s="14">
        <v>2023</v>
      </c>
      <c r="D1034" s="14" t="s">
        <v>8</v>
      </c>
      <c r="E1034" s="89">
        <v>98</v>
      </c>
      <c r="F1034" s="89">
        <v>6</v>
      </c>
      <c r="G1034" s="229">
        <v>389.19266000000005</v>
      </c>
    </row>
    <row r="1035" spans="1:7" s="95" customFormat="1" ht="45" hidden="1" outlineLevel="1" x14ac:dyDescent="0.25">
      <c r="A1035" s="27"/>
      <c r="B1035" s="31" t="s">
        <v>1437</v>
      </c>
      <c r="C1035" s="14">
        <v>2023</v>
      </c>
      <c r="D1035" s="14" t="s">
        <v>8</v>
      </c>
      <c r="E1035" s="89">
        <v>171</v>
      </c>
      <c r="F1035" s="89">
        <v>15</v>
      </c>
      <c r="G1035" s="222">
        <v>594.05466999999999</v>
      </c>
    </row>
    <row r="1036" spans="1:7" s="95" customFormat="1" ht="45" hidden="1" outlineLevel="1" x14ac:dyDescent="0.25">
      <c r="A1036" s="27"/>
      <c r="B1036" s="31" t="s">
        <v>1438</v>
      </c>
      <c r="C1036" s="14">
        <v>2023</v>
      </c>
      <c r="D1036" s="14" t="s">
        <v>8</v>
      </c>
      <c r="E1036" s="89">
        <v>120</v>
      </c>
      <c r="F1036" s="89">
        <v>6</v>
      </c>
      <c r="G1036" s="222">
        <v>334.63976000000002</v>
      </c>
    </row>
    <row r="1037" spans="1:7" s="95" customFormat="1" ht="45" hidden="1" outlineLevel="1" x14ac:dyDescent="0.25">
      <c r="A1037" s="27"/>
      <c r="B1037" s="31" t="s">
        <v>1439</v>
      </c>
      <c r="C1037" s="14">
        <v>2023</v>
      </c>
      <c r="D1037" s="14" t="s">
        <v>8</v>
      </c>
      <c r="E1037" s="89">
        <v>14</v>
      </c>
      <c r="F1037" s="89">
        <v>60</v>
      </c>
      <c r="G1037" s="229">
        <v>103.88057999999999</v>
      </c>
    </row>
    <row r="1038" spans="1:7" s="95" customFormat="1" ht="45" hidden="1" outlineLevel="1" x14ac:dyDescent="0.25">
      <c r="A1038" s="27"/>
      <c r="B1038" s="31" t="s">
        <v>1440</v>
      </c>
      <c r="C1038" s="14">
        <v>2023</v>
      </c>
      <c r="D1038" s="14" t="s">
        <v>8</v>
      </c>
      <c r="E1038" s="89">
        <v>108</v>
      </c>
      <c r="F1038" s="89">
        <v>15</v>
      </c>
      <c r="G1038" s="234">
        <v>295.80595999999997</v>
      </c>
    </row>
    <row r="1039" spans="1:7" s="95" customFormat="1" ht="45" hidden="1" outlineLevel="1" x14ac:dyDescent="0.25">
      <c r="A1039" s="27"/>
      <c r="B1039" s="31" t="s">
        <v>1441</v>
      </c>
      <c r="C1039" s="14">
        <v>2023</v>
      </c>
      <c r="D1039" s="14" t="s">
        <v>8</v>
      </c>
      <c r="E1039" s="89">
        <v>69</v>
      </c>
      <c r="F1039" s="89">
        <v>6</v>
      </c>
      <c r="G1039" s="222">
        <v>310.93272999999999</v>
      </c>
    </row>
    <row r="1040" spans="1:7" s="95" customFormat="1" ht="45" hidden="1" outlineLevel="1" x14ac:dyDescent="0.25">
      <c r="A1040" s="27"/>
      <c r="B1040" s="31" t="s">
        <v>1442</v>
      </c>
      <c r="C1040" s="14">
        <v>2023</v>
      </c>
      <c r="D1040" s="14" t="s">
        <v>8</v>
      </c>
      <c r="E1040" s="89">
        <v>125</v>
      </c>
      <c r="F1040" s="89">
        <v>15</v>
      </c>
      <c r="G1040" s="222">
        <v>363.96377000000001</v>
      </c>
    </row>
    <row r="1041" spans="1:7" s="95" customFormat="1" ht="45" hidden="1" outlineLevel="1" x14ac:dyDescent="0.25">
      <c r="A1041" s="27"/>
      <c r="B1041" s="31" t="s">
        <v>1443</v>
      </c>
      <c r="C1041" s="14">
        <v>2023</v>
      </c>
      <c r="D1041" s="14" t="s">
        <v>8</v>
      </c>
      <c r="E1041" s="89">
        <v>48</v>
      </c>
      <c r="F1041" s="89">
        <v>14.5</v>
      </c>
      <c r="G1041" s="222">
        <v>282.47219000000001</v>
      </c>
    </row>
    <row r="1042" spans="1:7" s="95" customFormat="1" ht="45" hidden="1" outlineLevel="1" x14ac:dyDescent="0.25">
      <c r="A1042" s="27"/>
      <c r="B1042" s="31" t="s">
        <v>1444</v>
      </c>
      <c r="C1042" s="14">
        <v>2023</v>
      </c>
      <c r="D1042" s="14" t="s">
        <v>8</v>
      </c>
      <c r="E1042" s="89">
        <v>163</v>
      </c>
      <c r="F1042" s="89">
        <v>15</v>
      </c>
      <c r="G1042" s="222">
        <v>426.36878000000002</v>
      </c>
    </row>
    <row r="1043" spans="1:7" s="95" customFormat="1" ht="60" hidden="1" outlineLevel="1" x14ac:dyDescent="0.25">
      <c r="A1043" s="63"/>
      <c r="B1043" s="31" t="s">
        <v>1445</v>
      </c>
      <c r="C1043" s="14">
        <v>2023</v>
      </c>
      <c r="D1043" s="14" t="s">
        <v>8</v>
      </c>
      <c r="E1043" s="89">
        <v>87</v>
      </c>
      <c r="F1043" s="89">
        <v>15</v>
      </c>
      <c r="G1043" s="222">
        <v>333.50637999999998</v>
      </c>
    </row>
    <row r="1044" spans="1:7" s="95" customFormat="1" ht="45" hidden="1" outlineLevel="1" x14ac:dyDescent="0.25">
      <c r="A1044" s="27"/>
      <c r="B1044" s="31" t="s">
        <v>1446</v>
      </c>
      <c r="C1044" s="14">
        <v>2023</v>
      </c>
      <c r="D1044" s="14" t="s">
        <v>8</v>
      </c>
      <c r="E1044" s="89">
        <v>54</v>
      </c>
      <c r="F1044" s="89">
        <v>15</v>
      </c>
      <c r="G1044" s="222">
        <v>259.72422</v>
      </c>
    </row>
    <row r="1045" spans="1:7" s="95" customFormat="1" ht="45" hidden="1" outlineLevel="1" x14ac:dyDescent="0.25">
      <c r="A1045" s="27"/>
      <c r="B1045" s="31" t="s">
        <v>1447</v>
      </c>
      <c r="C1045" s="14">
        <v>2023</v>
      </c>
      <c r="D1045" s="14" t="s">
        <v>8</v>
      </c>
      <c r="E1045" s="89">
        <v>53</v>
      </c>
      <c r="F1045" s="89">
        <v>9</v>
      </c>
      <c r="G1045" s="222">
        <v>303.74835000000002</v>
      </c>
    </row>
    <row r="1046" spans="1:7" s="95" customFormat="1" ht="60" hidden="1" outlineLevel="1" x14ac:dyDescent="0.25">
      <c r="A1046" s="27"/>
      <c r="B1046" s="31" t="s">
        <v>1448</v>
      </c>
      <c r="C1046" s="14">
        <v>2023</v>
      </c>
      <c r="D1046" s="14" t="s">
        <v>8</v>
      </c>
      <c r="E1046" s="89">
        <v>508</v>
      </c>
      <c r="F1046" s="89">
        <v>7</v>
      </c>
      <c r="G1046" s="222">
        <v>818.75828999999999</v>
      </c>
    </row>
    <row r="1047" spans="1:7" s="95" customFormat="1" ht="60" hidden="1" outlineLevel="1" x14ac:dyDescent="0.25">
      <c r="A1047" s="27"/>
      <c r="B1047" s="31" t="s">
        <v>1449</v>
      </c>
      <c r="C1047" s="14">
        <v>2023</v>
      </c>
      <c r="D1047" s="14" t="s">
        <v>8</v>
      </c>
      <c r="E1047" s="89">
        <v>490</v>
      </c>
      <c r="F1047" s="89">
        <v>42</v>
      </c>
      <c r="G1047" s="222">
        <v>755.53737999999998</v>
      </c>
    </row>
    <row r="1048" spans="1:7" s="95" customFormat="1" ht="45" hidden="1" outlineLevel="1" x14ac:dyDescent="0.25">
      <c r="A1048" s="27"/>
      <c r="B1048" s="39" t="s">
        <v>1450</v>
      </c>
      <c r="C1048" s="14">
        <v>2023</v>
      </c>
      <c r="D1048" s="14" t="s">
        <v>8</v>
      </c>
      <c r="E1048" s="89">
        <v>127</v>
      </c>
      <c r="F1048" s="89">
        <v>15</v>
      </c>
      <c r="G1048" s="222">
        <v>418.05975000000001</v>
      </c>
    </row>
    <row r="1049" spans="1:7" s="95" customFormat="1" ht="45" hidden="1" outlineLevel="1" x14ac:dyDescent="0.25">
      <c r="A1049" s="27"/>
      <c r="B1049" s="39" t="s">
        <v>1451</v>
      </c>
      <c r="C1049" s="14">
        <v>2023</v>
      </c>
      <c r="D1049" s="14" t="s">
        <v>8</v>
      </c>
      <c r="E1049" s="89">
        <v>53</v>
      </c>
      <c r="F1049" s="89">
        <v>30</v>
      </c>
      <c r="G1049" s="228">
        <v>210.04384999999999</v>
      </c>
    </row>
    <row r="1050" spans="1:7" s="95" customFormat="1" ht="45" hidden="1" outlineLevel="1" x14ac:dyDescent="0.25">
      <c r="A1050" s="27"/>
      <c r="B1050" s="31" t="s">
        <v>1452</v>
      </c>
      <c r="C1050" s="14">
        <v>2023</v>
      </c>
      <c r="D1050" s="14" t="s">
        <v>8</v>
      </c>
      <c r="E1050" s="89">
        <v>1830</v>
      </c>
      <c r="F1050" s="89">
        <v>280</v>
      </c>
      <c r="G1050" s="222">
        <v>1506.5583099999999</v>
      </c>
    </row>
    <row r="1051" spans="1:7" s="95" customFormat="1" ht="45" hidden="1" outlineLevel="1" x14ac:dyDescent="0.25">
      <c r="A1051" s="27"/>
      <c r="B1051" s="39" t="s">
        <v>1453</v>
      </c>
      <c r="C1051" s="14">
        <v>2023</v>
      </c>
      <c r="D1051" s="14" t="s">
        <v>8</v>
      </c>
      <c r="E1051" s="89">
        <v>82</v>
      </c>
      <c r="F1051" s="89">
        <v>149</v>
      </c>
      <c r="G1051" s="222">
        <v>140.96425000000002</v>
      </c>
    </row>
    <row r="1052" spans="1:7" s="95" customFormat="1" ht="45" hidden="1" outlineLevel="1" x14ac:dyDescent="0.25">
      <c r="A1052" s="27"/>
      <c r="B1052" s="39" t="s">
        <v>1454</v>
      </c>
      <c r="C1052" s="14">
        <v>2023</v>
      </c>
      <c r="D1052" s="14" t="s">
        <v>8</v>
      </c>
      <c r="E1052" s="89">
        <v>221</v>
      </c>
      <c r="F1052" s="89">
        <v>35</v>
      </c>
      <c r="G1052" s="222">
        <v>281.72687999999999</v>
      </c>
    </row>
    <row r="1053" spans="1:7" s="95" customFormat="1" ht="60" hidden="1" outlineLevel="1" x14ac:dyDescent="0.25">
      <c r="A1053" s="27"/>
      <c r="B1053" s="39" t="s">
        <v>1455</v>
      </c>
      <c r="C1053" s="14">
        <v>2023</v>
      </c>
      <c r="D1053" s="14" t="s">
        <v>8</v>
      </c>
      <c r="E1053" s="89">
        <v>15</v>
      </c>
      <c r="F1053" s="89">
        <v>150</v>
      </c>
      <c r="G1053" s="230">
        <v>81.250820000000004</v>
      </c>
    </row>
    <row r="1054" spans="1:7" s="95" customFormat="1" ht="75" hidden="1" outlineLevel="1" x14ac:dyDescent="0.25">
      <c r="A1054" s="27"/>
      <c r="B1054" s="39" t="s">
        <v>1456</v>
      </c>
      <c r="C1054" s="14">
        <v>2023</v>
      </c>
      <c r="D1054" s="14" t="s">
        <v>8</v>
      </c>
      <c r="E1054" s="89">
        <v>10</v>
      </c>
      <c r="F1054" s="89">
        <v>110</v>
      </c>
      <c r="G1054" s="222">
        <v>84.701589999999996</v>
      </c>
    </row>
    <row r="1055" spans="1:7" s="95" customFormat="1" ht="60" hidden="1" outlineLevel="1" x14ac:dyDescent="0.25">
      <c r="A1055" s="27"/>
      <c r="B1055" s="39" t="s">
        <v>1457</v>
      </c>
      <c r="C1055" s="14">
        <v>2023</v>
      </c>
      <c r="D1055" s="14" t="s">
        <v>8</v>
      </c>
      <c r="E1055" s="89">
        <v>1262</v>
      </c>
      <c r="F1055" s="89">
        <v>150</v>
      </c>
      <c r="G1055" s="230">
        <v>1907.9918</v>
      </c>
    </row>
    <row r="1056" spans="1:7" s="95" customFormat="1" ht="60" hidden="1" outlineLevel="1" x14ac:dyDescent="0.25">
      <c r="A1056" s="27"/>
      <c r="B1056" s="48" t="s">
        <v>1458</v>
      </c>
      <c r="C1056" s="14">
        <v>2023</v>
      </c>
      <c r="D1056" s="14" t="s">
        <v>8</v>
      </c>
      <c r="E1056" s="89">
        <v>15</v>
      </c>
      <c r="F1056" s="89">
        <v>150</v>
      </c>
      <c r="G1056" s="225">
        <v>49.743950000000005</v>
      </c>
    </row>
    <row r="1057" spans="1:7" s="95" customFormat="1" ht="45" hidden="1" outlineLevel="1" x14ac:dyDescent="0.25">
      <c r="A1057" s="27"/>
      <c r="B1057" s="42" t="s">
        <v>1459</v>
      </c>
      <c r="C1057" s="14">
        <v>2023</v>
      </c>
      <c r="D1057" s="14" t="s">
        <v>8</v>
      </c>
      <c r="E1057" s="89">
        <v>27</v>
      </c>
      <c r="F1057" s="89">
        <v>15</v>
      </c>
      <c r="G1057" s="222">
        <v>72.642070000000004</v>
      </c>
    </row>
    <row r="1058" spans="1:7" s="95" customFormat="1" ht="45" hidden="1" outlineLevel="1" x14ac:dyDescent="0.25">
      <c r="A1058" s="27"/>
      <c r="B1058" s="46" t="s">
        <v>1460</v>
      </c>
      <c r="C1058" s="14">
        <v>2023</v>
      </c>
      <c r="D1058" s="14" t="s">
        <v>8</v>
      </c>
      <c r="E1058" s="89">
        <v>110</v>
      </c>
      <c r="F1058" s="89">
        <v>15</v>
      </c>
      <c r="G1058" s="222">
        <v>398.89957999999996</v>
      </c>
    </row>
    <row r="1059" spans="1:7" s="95" customFormat="1" ht="45" hidden="1" outlineLevel="1" x14ac:dyDescent="0.25">
      <c r="A1059" s="27"/>
      <c r="B1059" s="46" t="s">
        <v>1461</v>
      </c>
      <c r="C1059" s="14">
        <v>2023</v>
      </c>
      <c r="D1059" s="14" t="s">
        <v>8</v>
      </c>
      <c r="E1059" s="89">
        <v>164</v>
      </c>
      <c r="F1059" s="89">
        <v>15</v>
      </c>
      <c r="G1059" s="222">
        <v>492.67674</v>
      </c>
    </row>
    <row r="1060" spans="1:7" s="95" customFormat="1" ht="45" hidden="1" outlineLevel="1" x14ac:dyDescent="0.25">
      <c r="A1060" s="27"/>
      <c r="B1060" s="34" t="s">
        <v>1462</v>
      </c>
      <c r="C1060" s="14">
        <v>2023</v>
      </c>
      <c r="D1060" s="14" t="s">
        <v>8</v>
      </c>
      <c r="E1060" s="89">
        <v>58</v>
      </c>
      <c r="F1060" s="89">
        <v>6</v>
      </c>
      <c r="G1060" s="222">
        <v>373.25792999999999</v>
      </c>
    </row>
    <row r="1061" spans="1:7" s="95" customFormat="1" ht="60" hidden="1" outlineLevel="1" x14ac:dyDescent="0.25">
      <c r="A1061" s="27"/>
      <c r="B1061" s="34" t="s">
        <v>1463</v>
      </c>
      <c r="C1061" s="14">
        <v>2023</v>
      </c>
      <c r="D1061" s="14" t="s">
        <v>8</v>
      </c>
      <c r="E1061" s="89">
        <v>23</v>
      </c>
      <c r="F1061" s="89">
        <v>30</v>
      </c>
      <c r="G1061" s="222">
        <v>240.93550999999999</v>
      </c>
    </row>
    <row r="1062" spans="1:7" s="95" customFormat="1" ht="45" hidden="1" outlineLevel="1" x14ac:dyDescent="0.25">
      <c r="A1062" s="27"/>
      <c r="B1062" s="34" t="s">
        <v>1464</v>
      </c>
      <c r="C1062" s="14">
        <v>2023</v>
      </c>
      <c r="D1062" s="14" t="s">
        <v>8</v>
      </c>
      <c r="E1062" s="89">
        <v>217</v>
      </c>
      <c r="F1062" s="89">
        <v>15</v>
      </c>
      <c r="G1062" s="226">
        <v>346.87157999999999</v>
      </c>
    </row>
    <row r="1063" spans="1:7" s="95" customFormat="1" ht="60" hidden="1" outlineLevel="1" x14ac:dyDescent="0.25">
      <c r="A1063" s="27"/>
      <c r="B1063" s="34" t="s">
        <v>1465</v>
      </c>
      <c r="C1063" s="14">
        <v>2023</v>
      </c>
      <c r="D1063" s="14" t="s">
        <v>8</v>
      </c>
      <c r="E1063" s="89">
        <v>49</v>
      </c>
      <c r="F1063" s="89">
        <v>150</v>
      </c>
      <c r="G1063" s="230">
        <v>49.92604</v>
      </c>
    </row>
    <row r="1064" spans="1:7" s="95" customFormat="1" ht="45" hidden="1" outlineLevel="1" x14ac:dyDescent="0.25">
      <c r="A1064" s="63"/>
      <c r="B1064" s="162" t="s">
        <v>1466</v>
      </c>
      <c r="C1064" s="14">
        <v>2023</v>
      </c>
      <c r="D1064" s="14" t="s">
        <v>8</v>
      </c>
      <c r="E1064" s="89">
        <v>84</v>
      </c>
      <c r="F1064" s="89">
        <v>6</v>
      </c>
      <c r="G1064" s="222">
        <v>386.63339000000002</v>
      </c>
    </row>
    <row r="1065" spans="1:7" s="95" customFormat="1" ht="45" hidden="1" outlineLevel="1" x14ac:dyDescent="0.25">
      <c r="A1065" s="27"/>
      <c r="B1065" s="162" t="s">
        <v>1467</v>
      </c>
      <c r="C1065" s="14">
        <v>2023</v>
      </c>
      <c r="D1065" s="14" t="s">
        <v>8</v>
      </c>
      <c r="E1065" s="89">
        <v>60</v>
      </c>
      <c r="F1065" s="89">
        <v>15</v>
      </c>
      <c r="G1065" s="222">
        <v>354.08611000000002</v>
      </c>
    </row>
    <row r="1066" spans="1:7" s="95" customFormat="1" ht="60" hidden="1" outlineLevel="1" x14ac:dyDescent="0.25">
      <c r="A1066" s="27"/>
      <c r="B1066" s="162" t="s">
        <v>1468</v>
      </c>
      <c r="C1066" s="14">
        <v>2023</v>
      </c>
      <c r="D1066" s="14" t="s">
        <v>8</v>
      </c>
      <c r="E1066" s="89">
        <v>223</v>
      </c>
      <c r="F1066" s="89">
        <v>6</v>
      </c>
      <c r="G1066" s="222">
        <v>524.17588999999998</v>
      </c>
    </row>
    <row r="1067" spans="1:7" s="95" customFormat="1" ht="45" hidden="1" outlineLevel="1" x14ac:dyDescent="0.25">
      <c r="A1067" s="27"/>
      <c r="B1067" s="162" t="s">
        <v>1469</v>
      </c>
      <c r="C1067" s="14">
        <v>2023</v>
      </c>
      <c r="D1067" s="14" t="s">
        <v>8</v>
      </c>
      <c r="E1067" s="89">
        <v>221</v>
      </c>
      <c r="F1067" s="89">
        <v>12</v>
      </c>
      <c r="G1067" s="222">
        <v>471.34129000000001</v>
      </c>
    </row>
    <row r="1068" spans="1:7" s="95" customFormat="1" ht="45" hidden="1" outlineLevel="1" x14ac:dyDescent="0.25">
      <c r="A1068" s="27"/>
      <c r="B1068" s="162" t="s">
        <v>1470</v>
      </c>
      <c r="C1068" s="14">
        <v>2023</v>
      </c>
      <c r="D1068" s="14" t="s">
        <v>8</v>
      </c>
      <c r="E1068" s="89">
        <v>1781</v>
      </c>
      <c r="F1068" s="89">
        <v>590</v>
      </c>
      <c r="G1068" s="222">
        <v>3323.0980799999998</v>
      </c>
    </row>
    <row r="1069" spans="1:7" s="95" customFormat="1" ht="60" hidden="1" outlineLevel="1" x14ac:dyDescent="0.25">
      <c r="A1069" s="27"/>
      <c r="B1069" s="162" t="s">
        <v>1471</v>
      </c>
      <c r="C1069" s="14">
        <v>2023</v>
      </c>
      <c r="D1069" s="14" t="s">
        <v>8</v>
      </c>
      <c r="E1069" s="89">
        <v>5</v>
      </c>
      <c r="F1069" s="89">
        <v>40</v>
      </c>
      <c r="G1069" s="235">
        <v>69.5488</v>
      </c>
    </row>
    <row r="1070" spans="1:7" s="95" customFormat="1" ht="45" hidden="1" outlineLevel="1" x14ac:dyDescent="0.25">
      <c r="A1070" s="27"/>
      <c r="B1070" s="46" t="s">
        <v>1472</v>
      </c>
      <c r="C1070" s="14">
        <v>2023</v>
      </c>
      <c r="D1070" s="14" t="s">
        <v>8</v>
      </c>
      <c r="E1070" s="89">
        <v>112</v>
      </c>
      <c r="F1070" s="89">
        <v>6</v>
      </c>
      <c r="G1070" s="222">
        <v>333.48931999999996</v>
      </c>
    </row>
    <row r="1071" spans="1:7" s="95" customFormat="1" ht="45" hidden="1" outlineLevel="1" x14ac:dyDescent="0.25">
      <c r="A1071" s="27"/>
      <c r="B1071" s="39" t="s">
        <v>1474</v>
      </c>
      <c r="C1071" s="14">
        <v>2023</v>
      </c>
      <c r="D1071" s="14" t="s">
        <v>8</v>
      </c>
      <c r="E1071" s="89">
        <v>84</v>
      </c>
      <c r="F1071" s="89">
        <v>15</v>
      </c>
      <c r="G1071" s="222">
        <v>338.31749000000002</v>
      </c>
    </row>
    <row r="1072" spans="1:7" s="95" customFormat="1" ht="60" hidden="1" outlineLevel="1" x14ac:dyDescent="0.25">
      <c r="A1072" s="27"/>
      <c r="B1072" s="39" t="s">
        <v>1475</v>
      </c>
      <c r="C1072" s="14">
        <v>2023</v>
      </c>
      <c r="D1072" s="14" t="s">
        <v>8</v>
      </c>
      <c r="E1072" s="89">
        <v>150</v>
      </c>
      <c r="F1072" s="89">
        <v>15</v>
      </c>
      <c r="G1072" s="223">
        <v>539.73463000000004</v>
      </c>
    </row>
    <row r="1073" spans="1:7" s="95" customFormat="1" ht="45" hidden="1" outlineLevel="1" x14ac:dyDescent="0.25">
      <c r="A1073" s="27"/>
      <c r="B1073" s="49" t="s">
        <v>1476</v>
      </c>
      <c r="C1073" s="14">
        <v>2023</v>
      </c>
      <c r="D1073" s="14" t="s">
        <v>8</v>
      </c>
      <c r="E1073" s="89">
        <v>30</v>
      </c>
      <c r="F1073" s="89">
        <v>15</v>
      </c>
      <c r="G1073" s="223">
        <v>252.46478999999999</v>
      </c>
    </row>
    <row r="1074" spans="1:7" s="95" customFormat="1" ht="45" hidden="1" outlineLevel="1" x14ac:dyDescent="0.25">
      <c r="A1074" s="27"/>
      <c r="B1074" s="49" t="s">
        <v>1477</v>
      </c>
      <c r="C1074" s="14">
        <v>2023</v>
      </c>
      <c r="D1074" s="14" t="s">
        <v>8</v>
      </c>
      <c r="E1074" s="89">
        <v>250</v>
      </c>
      <c r="F1074" s="89">
        <v>15</v>
      </c>
      <c r="G1074" s="223">
        <v>620.03929999999991</v>
      </c>
    </row>
    <row r="1075" spans="1:7" s="95" customFormat="1" ht="45" hidden="1" outlineLevel="1" x14ac:dyDescent="0.25">
      <c r="A1075" s="63"/>
      <c r="B1075" s="49" t="s">
        <v>1478</v>
      </c>
      <c r="C1075" s="14">
        <v>2023</v>
      </c>
      <c r="D1075" s="14" t="s">
        <v>8</v>
      </c>
      <c r="E1075" s="89">
        <v>105</v>
      </c>
      <c r="F1075" s="89">
        <v>2</v>
      </c>
      <c r="G1075" s="223">
        <v>344.88338000000005</v>
      </c>
    </row>
    <row r="1076" spans="1:7" s="95" customFormat="1" ht="45" hidden="1" outlineLevel="1" x14ac:dyDescent="0.25">
      <c r="A1076" s="27"/>
      <c r="B1076" s="49" t="s">
        <v>1479</v>
      </c>
      <c r="C1076" s="14">
        <v>2023</v>
      </c>
      <c r="D1076" s="14" t="s">
        <v>8</v>
      </c>
      <c r="E1076" s="89">
        <v>63</v>
      </c>
      <c r="F1076" s="89">
        <v>30</v>
      </c>
      <c r="G1076" s="222">
        <v>337.98423000000003</v>
      </c>
    </row>
    <row r="1077" spans="1:7" s="95" customFormat="1" ht="45" hidden="1" outlineLevel="1" x14ac:dyDescent="0.25">
      <c r="A1077" s="27"/>
      <c r="B1077" s="41" t="s">
        <v>1480</v>
      </c>
      <c r="C1077" s="14">
        <v>2023</v>
      </c>
      <c r="D1077" s="14" t="s">
        <v>8</v>
      </c>
      <c r="E1077" s="89">
        <v>30</v>
      </c>
      <c r="F1077" s="89">
        <v>15</v>
      </c>
      <c r="G1077" s="222">
        <v>187.74690999999999</v>
      </c>
    </row>
    <row r="1078" spans="1:7" s="95" customFormat="1" ht="45" hidden="1" outlineLevel="1" x14ac:dyDescent="0.25">
      <c r="A1078" s="27"/>
      <c r="B1078" s="41" t="s">
        <v>1481</v>
      </c>
      <c r="C1078" s="14">
        <v>2023</v>
      </c>
      <c r="D1078" s="14" t="s">
        <v>8</v>
      </c>
      <c r="E1078" s="89">
        <v>42</v>
      </c>
      <c r="F1078" s="89">
        <v>15</v>
      </c>
      <c r="G1078" s="224">
        <v>288.59805999999998</v>
      </c>
    </row>
    <row r="1079" spans="1:7" s="95" customFormat="1" ht="45" hidden="1" outlineLevel="1" x14ac:dyDescent="0.25">
      <c r="A1079" s="27"/>
      <c r="B1079" s="41" t="s">
        <v>1482</v>
      </c>
      <c r="C1079" s="14">
        <v>2023</v>
      </c>
      <c r="D1079" s="14" t="s">
        <v>8</v>
      </c>
      <c r="E1079" s="89">
        <v>122</v>
      </c>
      <c r="F1079" s="89">
        <v>15</v>
      </c>
      <c r="G1079" s="229">
        <v>321.59173000000004</v>
      </c>
    </row>
    <row r="1080" spans="1:7" s="95" customFormat="1" ht="45" hidden="1" outlineLevel="1" x14ac:dyDescent="0.25">
      <c r="A1080" s="27"/>
      <c r="B1080" s="41" t="s">
        <v>1483</v>
      </c>
      <c r="C1080" s="14">
        <v>2023</v>
      </c>
      <c r="D1080" s="14" t="s">
        <v>8</v>
      </c>
      <c r="E1080" s="89">
        <v>47</v>
      </c>
      <c r="F1080" s="89">
        <v>6</v>
      </c>
      <c r="G1080" s="222">
        <v>310.78198000000003</v>
      </c>
    </row>
    <row r="1081" spans="1:7" s="95" customFormat="1" ht="45" hidden="1" outlineLevel="1" x14ac:dyDescent="0.25">
      <c r="A1081" s="27"/>
      <c r="B1081" s="41" t="s">
        <v>1484</v>
      </c>
      <c r="C1081" s="14">
        <v>2023</v>
      </c>
      <c r="D1081" s="14" t="s">
        <v>8</v>
      </c>
      <c r="E1081" s="89">
        <v>197</v>
      </c>
      <c r="F1081" s="89">
        <v>15</v>
      </c>
      <c r="G1081" s="223">
        <v>475.34645</v>
      </c>
    </row>
    <row r="1082" spans="1:7" s="95" customFormat="1" ht="45" hidden="1" outlineLevel="1" x14ac:dyDescent="0.25">
      <c r="A1082" s="27"/>
      <c r="B1082" s="41" t="s">
        <v>1485</v>
      </c>
      <c r="C1082" s="14">
        <v>2023</v>
      </c>
      <c r="D1082" s="14" t="s">
        <v>8</v>
      </c>
      <c r="E1082" s="89">
        <v>222</v>
      </c>
      <c r="F1082" s="89">
        <v>10</v>
      </c>
      <c r="G1082" s="222">
        <v>639.70170999999993</v>
      </c>
    </row>
    <row r="1083" spans="1:7" s="95" customFormat="1" ht="45" hidden="1" outlineLevel="1" x14ac:dyDescent="0.25">
      <c r="A1083" s="27"/>
      <c r="B1083" s="41" t="s">
        <v>1486</v>
      </c>
      <c r="C1083" s="14">
        <v>2023</v>
      </c>
      <c r="D1083" s="14" t="s">
        <v>8</v>
      </c>
      <c r="E1083" s="89">
        <v>50</v>
      </c>
      <c r="F1083" s="89">
        <v>5</v>
      </c>
      <c r="G1083" s="222">
        <v>237.63182</v>
      </c>
    </row>
    <row r="1084" spans="1:7" s="95" customFormat="1" ht="45" hidden="1" outlineLevel="1" x14ac:dyDescent="0.25">
      <c r="A1084" s="27"/>
      <c r="B1084" s="41" t="s">
        <v>1487</v>
      </c>
      <c r="C1084" s="14">
        <v>2023</v>
      </c>
      <c r="D1084" s="14" t="s">
        <v>8</v>
      </c>
      <c r="E1084" s="89">
        <v>70</v>
      </c>
      <c r="F1084" s="89">
        <v>15</v>
      </c>
      <c r="G1084" s="222">
        <v>315.94445999999999</v>
      </c>
    </row>
    <row r="1085" spans="1:7" s="95" customFormat="1" ht="45" hidden="1" outlineLevel="1" x14ac:dyDescent="0.25">
      <c r="A1085" s="27"/>
      <c r="B1085" s="41" t="s">
        <v>1488</v>
      </c>
      <c r="C1085" s="14">
        <v>2023</v>
      </c>
      <c r="D1085" s="14" t="s">
        <v>8</v>
      </c>
      <c r="E1085" s="89">
        <v>150</v>
      </c>
      <c r="F1085" s="89">
        <v>15</v>
      </c>
      <c r="G1085" s="222">
        <v>605.39985000000001</v>
      </c>
    </row>
    <row r="1086" spans="1:7" s="95" customFormat="1" ht="45" hidden="1" outlineLevel="1" x14ac:dyDescent="0.25">
      <c r="A1086" s="27"/>
      <c r="B1086" s="41" t="s">
        <v>1489</v>
      </c>
      <c r="C1086" s="14">
        <v>2023</v>
      </c>
      <c r="D1086" s="14" t="s">
        <v>8</v>
      </c>
      <c r="E1086" s="89">
        <v>339</v>
      </c>
      <c r="F1086" s="89">
        <v>15</v>
      </c>
      <c r="G1086" s="222">
        <v>705.81520999999998</v>
      </c>
    </row>
    <row r="1087" spans="1:7" s="95" customFormat="1" ht="45" hidden="1" outlineLevel="1" x14ac:dyDescent="0.25">
      <c r="A1087" s="27"/>
      <c r="B1087" s="41" t="s">
        <v>1490</v>
      </c>
      <c r="C1087" s="14">
        <v>2023</v>
      </c>
      <c r="D1087" s="14" t="s">
        <v>8</v>
      </c>
      <c r="E1087" s="89">
        <v>177</v>
      </c>
      <c r="F1087" s="89">
        <v>15</v>
      </c>
      <c r="G1087" s="222">
        <v>497.91895000000005</v>
      </c>
    </row>
    <row r="1088" spans="1:7" s="95" customFormat="1" ht="45" hidden="1" outlineLevel="1" x14ac:dyDescent="0.25">
      <c r="A1088" s="27"/>
      <c r="B1088" s="50" t="s">
        <v>1492</v>
      </c>
      <c r="C1088" s="14">
        <v>2023</v>
      </c>
      <c r="D1088" s="14" t="s">
        <v>8</v>
      </c>
      <c r="E1088" s="89">
        <v>224</v>
      </c>
      <c r="F1088" s="89">
        <v>15</v>
      </c>
      <c r="G1088" s="234">
        <v>727.52494999999999</v>
      </c>
    </row>
    <row r="1089" spans="1:7" s="95" customFormat="1" ht="45" hidden="1" outlineLevel="1" x14ac:dyDescent="0.25">
      <c r="A1089" s="27"/>
      <c r="B1089" s="167" t="s">
        <v>1493</v>
      </c>
      <c r="C1089" s="14">
        <v>2023</v>
      </c>
      <c r="D1089" s="14" t="s">
        <v>8</v>
      </c>
      <c r="E1089" s="89">
        <v>125</v>
      </c>
      <c r="F1089" s="89">
        <v>15</v>
      </c>
      <c r="G1089" s="222">
        <v>388.76354000000003</v>
      </c>
    </row>
    <row r="1090" spans="1:7" s="95" customFormat="1" ht="45" hidden="1" outlineLevel="1" x14ac:dyDescent="0.25">
      <c r="A1090" s="27"/>
      <c r="B1090" s="167" t="s">
        <v>1494</v>
      </c>
      <c r="C1090" s="14">
        <v>2023</v>
      </c>
      <c r="D1090" s="14" t="s">
        <v>8</v>
      </c>
      <c r="E1090" s="89">
        <v>55</v>
      </c>
      <c r="F1090" s="89">
        <v>6</v>
      </c>
      <c r="G1090" s="222">
        <v>467.44897000000003</v>
      </c>
    </row>
    <row r="1091" spans="1:7" s="95" customFormat="1" ht="60" hidden="1" outlineLevel="1" x14ac:dyDescent="0.25">
      <c r="A1091" s="27"/>
      <c r="B1091" s="167" t="s">
        <v>1495</v>
      </c>
      <c r="C1091" s="14">
        <v>2023</v>
      </c>
      <c r="D1091" s="14" t="s">
        <v>8</v>
      </c>
      <c r="E1091" s="89">
        <v>111</v>
      </c>
      <c r="F1091" s="89">
        <v>6</v>
      </c>
      <c r="G1091" s="222">
        <v>532.89213000000007</v>
      </c>
    </row>
    <row r="1092" spans="1:7" s="95" customFormat="1" ht="45" hidden="1" outlineLevel="1" x14ac:dyDescent="0.25">
      <c r="A1092" s="27"/>
      <c r="B1092" s="167" t="s">
        <v>1496</v>
      </c>
      <c r="C1092" s="14">
        <v>2023</v>
      </c>
      <c r="D1092" s="14" t="s">
        <v>8</v>
      </c>
      <c r="E1092" s="89">
        <v>283</v>
      </c>
      <c r="F1092" s="89">
        <v>15</v>
      </c>
      <c r="G1092" s="222">
        <v>758.45300000000009</v>
      </c>
    </row>
    <row r="1093" spans="1:7" s="95" customFormat="1" ht="45" hidden="1" outlineLevel="1" x14ac:dyDescent="0.25">
      <c r="A1093" s="27"/>
      <c r="B1093" s="167" t="s">
        <v>1497</v>
      </c>
      <c r="C1093" s="14">
        <v>2023</v>
      </c>
      <c r="D1093" s="14" t="s">
        <v>8</v>
      </c>
      <c r="E1093" s="89">
        <v>156</v>
      </c>
      <c r="F1093" s="89">
        <v>6</v>
      </c>
      <c r="G1093" s="236">
        <v>610.59664999999995</v>
      </c>
    </row>
    <row r="1094" spans="1:7" s="95" customFormat="1" ht="45" hidden="1" outlineLevel="1" x14ac:dyDescent="0.25">
      <c r="A1094" s="27"/>
      <c r="B1094" s="167" t="s">
        <v>1498</v>
      </c>
      <c r="C1094" s="14">
        <v>2023</v>
      </c>
      <c r="D1094" s="14" t="s">
        <v>8</v>
      </c>
      <c r="E1094" s="89">
        <v>239</v>
      </c>
      <c r="F1094" s="89">
        <v>15</v>
      </c>
      <c r="G1094" s="236">
        <v>560.59365000000003</v>
      </c>
    </row>
    <row r="1095" spans="1:7" s="95" customFormat="1" ht="45" hidden="1" outlineLevel="1" x14ac:dyDescent="0.25">
      <c r="A1095" s="27"/>
      <c r="B1095" s="167" t="s">
        <v>1499</v>
      </c>
      <c r="C1095" s="14">
        <v>2023</v>
      </c>
      <c r="D1095" s="14" t="s">
        <v>8</v>
      </c>
      <c r="E1095" s="89">
        <v>98</v>
      </c>
      <c r="F1095" s="89">
        <v>150</v>
      </c>
      <c r="G1095" s="237">
        <v>74.706829999999997</v>
      </c>
    </row>
    <row r="1096" spans="1:7" s="95" customFormat="1" ht="60" hidden="1" outlineLevel="1" x14ac:dyDescent="0.25">
      <c r="A1096" s="27"/>
      <c r="B1096" s="162" t="s">
        <v>1502</v>
      </c>
      <c r="C1096" s="14">
        <v>2023</v>
      </c>
      <c r="D1096" s="14" t="s">
        <v>8</v>
      </c>
      <c r="E1096" s="89">
        <v>16</v>
      </c>
      <c r="F1096" s="89">
        <v>15</v>
      </c>
      <c r="G1096" s="227">
        <v>157.57996</v>
      </c>
    </row>
    <row r="1097" spans="1:7" s="95" customFormat="1" ht="45" hidden="1" outlineLevel="1" x14ac:dyDescent="0.25">
      <c r="A1097" s="27"/>
      <c r="B1097" s="46" t="s">
        <v>1503</v>
      </c>
      <c r="C1097" s="14">
        <v>2023</v>
      </c>
      <c r="D1097" s="14" t="s">
        <v>8</v>
      </c>
      <c r="E1097" s="89">
        <v>534</v>
      </c>
      <c r="F1097" s="89">
        <v>50</v>
      </c>
      <c r="G1097" s="225">
        <v>1259.2888499999999</v>
      </c>
    </row>
    <row r="1098" spans="1:7" s="95" customFormat="1" ht="45" hidden="1" outlineLevel="1" x14ac:dyDescent="0.25">
      <c r="A1098" s="27"/>
      <c r="B1098" s="46" t="s">
        <v>1504</v>
      </c>
      <c r="C1098" s="14">
        <v>2023</v>
      </c>
      <c r="D1098" s="14" t="s">
        <v>8</v>
      </c>
      <c r="E1098" s="89">
        <v>125</v>
      </c>
      <c r="F1098" s="89">
        <v>6</v>
      </c>
      <c r="G1098" s="227">
        <v>378.78985999999998</v>
      </c>
    </row>
    <row r="1099" spans="1:7" s="95" customFormat="1" ht="45" hidden="1" outlineLevel="1" x14ac:dyDescent="0.25">
      <c r="A1099" s="63"/>
      <c r="B1099" s="46" t="s">
        <v>1505</v>
      </c>
      <c r="C1099" s="14">
        <v>2023</v>
      </c>
      <c r="D1099" s="14" t="s">
        <v>8</v>
      </c>
      <c r="E1099" s="89">
        <v>300</v>
      </c>
      <c r="F1099" s="89">
        <v>130</v>
      </c>
      <c r="G1099" s="222">
        <v>963.73907000000008</v>
      </c>
    </row>
    <row r="1100" spans="1:7" s="95" customFormat="1" ht="45" hidden="1" outlineLevel="1" x14ac:dyDescent="0.25">
      <c r="A1100" s="27"/>
      <c r="B1100" s="51" t="s">
        <v>1507</v>
      </c>
      <c r="C1100" s="14">
        <v>2023</v>
      </c>
      <c r="D1100" s="14" t="s">
        <v>8</v>
      </c>
      <c r="E1100" s="89">
        <v>66</v>
      </c>
      <c r="F1100" s="89">
        <v>15</v>
      </c>
      <c r="G1100" s="227">
        <v>297.10073999999997</v>
      </c>
    </row>
    <row r="1101" spans="1:7" s="95" customFormat="1" ht="45" hidden="1" outlineLevel="1" x14ac:dyDescent="0.25">
      <c r="A1101" s="27"/>
      <c r="B1101" s="51" t="s">
        <v>1508</v>
      </c>
      <c r="C1101" s="14">
        <v>2023</v>
      </c>
      <c r="D1101" s="14" t="s">
        <v>8</v>
      </c>
      <c r="E1101" s="89">
        <v>242</v>
      </c>
      <c r="F1101" s="89">
        <v>15</v>
      </c>
      <c r="G1101" s="227">
        <v>608.84335999999996</v>
      </c>
    </row>
    <row r="1102" spans="1:7" s="95" customFormat="1" ht="45" hidden="1" outlineLevel="1" x14ac:dyDescent="0.25">
      <c r="A1102" s="27"/>
      <c r="B1102" s="52" t="s">
        <v>1509</v>
      </c>
      <c r="C1102" s="14">
        <v>2023</v>
      </c>
      <c r="D1102" s="14" t="s">
        <v>8</v>
      </c>
      <c r="E1102" s="89">
        <v>109</v>
      </c>
      <c r="F1102" s="89">
        <v>9</v>
      </c>
      <c r="G1102" s="227">
        <v>229.26684</v>
      </c>
    </row>
    <row r="1103" spans="1:7" s="95" customFormat="1" ht="60" hidden="1" outlineLevel="1" x14ac:dyDescent="0.25">
      <c r="A1103" s="27"/>
      <c r="B1103" s="167" t="s">
        <v>1510</v>
      </c>
      <c r="C1103" s="14">
        <v>2023</v>
      </c>
      <c r="D1103" s="14" t="s">
        <v>8</v>
      </c>
      <c r="E1103" s="89">
        <v>10</v>
      </c>
      <c r="F1103" s="89">
        <v>40</v>
      </c>
      <c r="G1103" s="222">
        <v>118.09575</v>
      </c>
    </row>
    <row r="1104" spans="1:7" s="95" customFormat="1" ht="45" hidden="1" outlineLevel="1" x14ac:dyDescent="0.25">
      <c r="A1104" s="27"/>
      <c r="B1104" s="52" t="s">
        <v>1511</v>
      </c>
      <c r="C1104" s="14">
        <v>2023</v>
      </c>
      <c r="D1104" s="14" t="s">
        <v>8</v>
      </c>
      <c r="E1104" s="89">
        <v>112</v>
      </c>
      <c r="F1104" s="89">
        <v>6</v>
      </c>
      <c r="G1104" s="227">
        <v>431.16669999999999</v>
      </c>
    </row>
    <row r="1105" spans="1:7" s="95" customFormat="1" ht="45" hidden="1" outlineLevel="1" x14ac:dyDescent="0.25">
      <c r="A1105" s="27"/>
      <c r="B1105" s="46" t="s">
        <v>1512</v>
      </c>
      <c r="C1105" s="14">
        <v>2023</v>
      </c>
      <c r="D1105" s="14" t="s">
        <v>8</v>
      </c>
      <c r="E1105" s="89">
        <v>94</v>
      </c>
      <c r="F1105" s="89">
        <v>15</v>
      </c>
      <c r="G1105" s="222">
        <v>333.93177000000003</v>
      </c>
    </row>
    <row r="1106" spans="1:7" s="95" customFormat="1" ht="60" hidden="1" outlineLevel="1" x14ac:dyDescent="0.25">
      <c r="A1106" s="27"/>
      <c r="B1106" s="33" t="s">
        <v>1513</v>
      </c>
      <c r="C1106" s="14">
        <v>2023</v>
      </c>
      <c r="D1106" s="14" t="s">
        <v>8</v>
      </c>
      <c r="E1106" s="89">
        <v>1220</v>
      </c>
      <c r="F1106" s="89">
        <v>321</v>
      </c>
      <c r="G1106" s="227">
        <v>2470.5585299999998</v>
      </c>
    </row>
    <row r="1107" spans="1:7" s="95" customFormat="1" ht="75" hidden="1" outlineLevel="1" x14ac:dyDescent="0.25">
      <c r="A1107" s="27"/>
      <c r="B1107" s="46" t="s">
        <v>1514</v>
      </c>
      <c r="C1107" s="14">
        <v>2023</v>
      </c>
      <c r="D1107" s="14" t="s">
        <v>8</v>
      </c>
      <c r="E1107" s="89">
        <v>239</v>
      </c>
      <c r="F1107" s="89">
        <v>5</v>
      </c>
      <c r="G1107" s="231">
        <v>534.81381490000001</v>
      </c>
    </row>
    <row r="1108" spans="1:7" s="95" customFormat="1" ht="45" hidden="1" outlineLevel="1" x14ac:dyDescent="0.25">
      <c r="A1108" s="27"/>
      <c r="B1108" s="46" t="s">
        <v>1515</v>
      </c>
      <c r="C1108" s="14">
        <v>2023</v>
      </c>
      <c r="D1108" s="14" t="s">
        <v>8</v>
      </c>
      <c r="E1108" s="89">
        <v>340</v>
      </c>
      <c r="F1108" s="89">
        <v>130</v>
      </c>
      <c r="G1108" s="222">
        <v>390.89221000000003</v>
      </c>
    </row>
    <row r="1109" spans="1:7" s="95" customFormat="1" ht="45" hidden="1" outlineLevel="1" x14ac:dyDescent="0.25">
      <c r="A1109" s="27"/>
      <c r="B1109" s="46" t="s">
        <v>1516</v>
      </c>
      <c r="C1109" s="14">
        <v>2023</v>
      </c>
      <c r="D1109" s="14" t="s">
        <v>8</v>
      </c>
      <c r="E1109" s="89">
        <v>38</v>
      </c>
      <c r="F1109" s="89">
        <v>15</v>
      </c>
      <c r="G1109" s="222">
        <v>155.46125000000001</v>
      </c>
    </row>
    <row r="1110" spans="1:7" s="95" customFormat="1" ht="45" hidden="1" outlineLevel="1" x14ac:dyDescent="0.25">
      <c r="A1110" s="27"/>
      <c r="B1110" s="162" t="s">
        <v>1517</v>
      </c>
      <c r="C1110" s="14">
        <v>2023</v>
      </c>
      <c r="D1110" s="14" t="s">
        <v>8</v>
      </c>
      <c r="E1110" s="89">
        <v>85</v>
      </c>
      <c r="F1110" s="89">
        <v>10</v>
      </c>
      <c r="G1110" s="222">
        <v>419.42286999999999</v>
      </c>
    </row>
    <row r="1111" spans="1:7" s="95" customFormat="1" ht="60" hidden="1" outlineLevel="1" x14ac:dyDescent="0.25">
      <c r="A1111" s="27"/>
      <c r="B1111" s="74" t="s">
        <v>1518</v>
      </c>
      <c r="C1111" s="14">
        <v>2023</v>
      </c>
      <c r="D1111" s="14" t="s">
        <v>8</v>
      </c>
      <c r="E1111" s="89">
        <v>585</v>
      </c>
      <c r="F1111" s="89">
        <v>40</v>
      </c>
      <c r="G1111" s="222">
        <v>742.03463999999997</v>
      </c>
    </row>
    <row r="1112" spans="1:7" s="95" customFormat="1" ht="45" hidden="1" outlineLevel="1" x14ac:dyDescent="0.25">
      <c r="A1112" s="27"/>
      <c r="B1112" s="46" t="s">
        <v>1519</v>
      </c>
      <c r="C1112" s="14">
        <v>2023</v>
      </c>
      <c r="D1112" s="14" t="s">
        <v>8</v>
      </c>
      <c r="E1112" s="89">
        <v>142</v>
      </c>
      <c r="F1112" s="89">
        <v>100</v>
      </c>
      <c r="G1112" s="232">
        <v>388.44309999999996</v>
      </c>
    </row>
    <row r="1113" spans="1:7" s="95" customFormat="1" ht="45" hidden="1" outlineLevel="1" x14ac:dyDescent="0.25">
      <c r="A1113" s="27"/>
      <c r="B1113" s="46" t="s">
        <v>1520</v>
      </c>
      <c r="C1113" s="14">
        <v>2023</v>
      </c>
      <c r="D1113" s="14" t="s">
        <v>8</v>
      </c>
      <c r="E1113" s="89">
        <v>203</v>
      </c>
      <c r="F1113" s="89">
        <v>70</v>
      </c>
      <c r="G1113" s="222">
        <v>812.9367400000001</v>
      </c>
    </row>
    <row r="1114" spans="1:7" s="95" customFormat="1" ht="45" hidden="1" outlineLevel="1" x14ac:dyDescent="0.25">
      <c r="A1114" s="27"/>
      <c r="B1114" s="46" t="s">
        <v>1521</v>
      </c>
      <c r="C1114" s="14">
        <v>2023</v>
      </c>
      <c r="D1114" s="14" t="s">
        <v>8</v>
      </c>
      <c r="E1114" s="89">
        <v>389</v>
      </c>
      <c r="F1114" s="89">
        <v>71</v>
      </c>
      <c r="G1114" s="222">
        <v>412.87168000000003</v>
      </c>
    </row>
    <row r="1115" spans="1:7" s="95" customFormat="1" ht="45" hidden="1" outlineLevel="1" x14ac:dyDescent="0.25">
      <c r="A1115" s="27"/>
      <c r="B1115" s="167" t="s">
        <v>1522</v>
      </c>
      <c r="C1115" s="14">
        <v>2023</v>
      </c>
      <c r="D1115" s="14" t="s">
        <v>8</v>
      </c>
      <c r="E1115" s="89">
        <v>672</v>
      </c>
      <c r="F1115" s="89">
        <v>15</v>
      </c>
      <c r="G1115" s="222">
        <v>1713.2655299999999</v>
      </c>
    </row>
    <row r="1116" spans="1:7" s="95" customFormat="1" ht="45" hidden="1" outlineLevel="1" x14ac:dyDescent="0.25">
      <c r="A1116" s="27"/>
      <c r="B1116" s="75" t="s">
        <v>1523</v>
      </c>
      <c r="C1116" s="14">
        <v>2023</v>
      </c>
      <c r="D1116" s="14" t="s">
        <v>8</v>
      </c>
      <c r="E1116" s="89">
        <v>164</v>
      </c>
      <c r="F1116" s="89">
        <v>15</v>
      </c>
      <c r="G1116" s="232">
        <v>450.50829999999996</v>
      </c>
    </row>
    <row r="1117" spans="1:7" s="95" customFormat="1" ht="45" hidden="1" outlineLevel="1" x14ac:dyDescent="0.25">
      <c r="A1117" s="27"/>
      <c r="B1117" s="46" t="s">
        <v>1524</v>
      </c>
      <c r="C1117" s="14">
        <v>2023</v>
      </c>
      <c r="D1117" s="14" t="s">
        <v>8</v>
      </c>
      <c r="E1117" s="89">
        <v>20</v>
      </c>
      <c r="F1117" s="89">
        <v>15</v>
      </c>
      <c r="G1117" s="232">
        <v>252.40723999999997</v>
      </c>
    </row>
    <row r="1118" spans="1:7" s="95" customFormat="1" ht="45" hidden="1" outlineLevel="1" x14ac:dyDescent="0.25">
      <c r="A1118" s="27"/>
      <c r="B1118" s="46" t="s">
        <v>1525</v>
      </c>
      <c r="C1118" s="14">
        <v>2023</v>
      </c>
      <c r="D1118" s="14" t="s">
        <v>8</v>
      </c>
      <c r="E1118" s="89">
        <v>295</v>
      </c>
      <c r="F1118" s="89">
        <v>15</v>
      </c>
      <c r="G1118" s="232">
        <v>716.44537000000003</v>
      </c>
    </row>
    <row r="1119" spans="1:7" s="95" customFormat="1" ht="60" hidden="1" outlineLevel="1" x14ac:dyDescent="0.25">
      <c r="A1119" s="63"/>
      <c r="B1119" s="114" t="s">
        <v>1526</v>
      </c>
      <c r="C1119" s="14">
        <v>2023</v>
      </c>
      <c r="D1119" s="14" t="s">
        <v>8</v>
      </c>
      <c r="E1119" s="89">
        <v>117</v>
      </c>
      <c r="F1119" s="89">
        <v>30</v>
      </c>
      <c r="G1119" s="222">
        <v>565.60158999999999</v>
      </c>
    </row>
    <row r="1120" spans="1:7" s="95" customFormat="1" ht="45" hidden="1" outlineLevel="1" x14ac:dyDescent="0.25">
      <c r="A1120" s="27"/>
      <c r="B1120" s="167" t="s">
        <v>1527</v>
      </c>
      <c r="C1120" s="14">
        <v>2023</v>
      </c>
      <c r="D1120" s="14" t="s">
        <v>8</v>
      </c>
      <c r="E1120" s="89">
        <v>116</v>
      </c>
      <c r="F1120" s="89">
        <v>15</v>
      </c>
      <c r="G1120" s="238">
        <v>524.90440999999998</v>
      </c>
    </row>
    <row r="1121" spans="1:7" s="95" customFormat="1" ht="45" hidden="1" outlineLevel="1" x14ac:dyDescent="0.25">
      <c r="A1121" s="27"/>
      <c r="B1121" s="46" t="s">
        <v>1528</v>
      </c>
      <c r="C1121" s="14">
        <v>2023</v>
      </c>
      <c r="D1121" s="14" t="s">
        <v>8</v>
      </c>
      <c r="E1121" s="89">
        <v>69</v>
      </c>
      <c r="F1121" s="89">
        <v>15</v>
      </c>
      <c r="G1121" s="233">
        <v>324.50162999999998</v>
      </c>
    </row>
    <row r="1122" spans="1:7" s="95" customFormat="1" ht="45" hidden="1" outlineLevel="1" x14ac:dyDescent="0.25">
      <c r="A1122" s="27"/>
      <c r="B1122" s="46" t="s">
        <v>1529</v>
      </c>
      <c r="C1122" s="14">
        <v>2023</v>
      </c>
      <c r="D1122" s="14" t="s">
        <v>8</v>
      </c>
      <c r="E1122" s="89">
        <v>206</v>
      </c>
      <c r="F1122" s="89">
        <v>6</v>
      </c>
      <c r="G1122" s="233">
        <v>512.96127999999999</v>
      </c>
    </row>
    <row r="1123" spans="1:7" s="95" customFormat="1" ht="45" hidden="1" outlineLevel="1" x14ac:dyDescent="0.25">
      <c r="A1123" s="27"/>
      <c r="B1123" s="46" t="s">
        <v>1530</v>
      </c>
      <c r="C1123" s="14">
        <v>2023</v>
      </c>
      <c r="D1123" s="14" t="s">
        <v>8</v>
      </c>
      <c r="E1123" s="89">
        <v>43</v>
      </c>
      <c r="F1123" s="89">
        <v>10</v>
      </c>
      <c r="G1123" s="233">
        <v>252.47228999999999</v>
      </c>
    </row>
    <row r="1124" spans="1:7" s="95" customFormat="1" ht="45" hidden="1" outlineLevel="1" x14ac:dyDescent="0.25">
      <c r="A1124" s="27"/>
      <c r="B1124" s="46" t="s">
        <v>1531</v>
      </c>
      <c r="C1124" s="14">
        <v>2023</v>
      </c>
      <c r="D1124" s="14" t="s">
        <v>8</v>
      </c>
      <c r="E1124" s="89">
        <v>196</v>
      </c>
      <c r="F1124" s="89">
        <v>15</v>
      </c>
      <c r="G1124" s="233">
        <v>664.92241999999999</v>
      </c>
    </row>
    <row r="1125" spans="1:7" s="95" customFormat="1" ht="45" hidden="1" outlineLevel="1" x14ac:dyDescent="0.25">
      <c r="A1125" s="27"/>
      <c r="B1125" s="167" t="s">
        <v>1532</v>
      </c>
      <c r="C1125" s="14">
        <v>2023</v>
      </c>
      <c r="D1125" s="14" t="s">
        <v>8</v>
      </c>
      <c r="E1125" s="89">
        <v>90</v>
      </c>
      <c r="F1125" s="89">
        <v>15</v>
      </c>
      <c r="G1125" s="233">
        <v>440.63873999999998</v>
      </c>
    </row>
    <row r="1126" spans="1:7" s="95" customFormat="1" ht="75" hidden="1" outlineLevel="1" x14ac:dyDescent="0.25">
      <c r="A1126" s="27"/>
      <c r="B1126" s="53" t="s">
        <v>1533</v>
      </c>
      <c r="C1126" s="14">
        <v>2023</v>
      </c>
      <c r="D1126" s="14" t="s">
        <v>8</v>
      </c>
      <c r="E1126" s="89">
        <v>402</v>
      </c>
      <c r="F1126" s="89">
        <v>70</v>
      </c>
      <c r="G1126" s="223">
        <v>841.66770999999994</v>
      </c>
    </row>
    <row r="1127" spans="1:7" s="95" customFormat="1" ht="45" hidden="1" outlineLevel="1" x14ac:dyDescent="0.25">
      <c r="A1127" s="27"/>
      <c r="B1127" s="46" t="s">
        <v>1534</v>
      </c>
      <c r="C1127" s="14">
        <v>2023</v>
      </c>
      <c r="D1127" s="14" t="s">
        <v>8</v>
      </c>
      <c r="E1127" s="89">
        <v>206</v>
      </c>
      <c r="F1127" s="89">
        <v>50</v>
      </c>
      <c r="G1127" s="233">
        <v>478.35413999999997</v>
      </c>
    </row>
    <row r="1128" spans="1:7" s="95" customFormat="1" ht="31.5" collapsed="1" x14ac:dyDescent="0.25">
      <c r="A1128" s="156" t="s">
        <v>17</v>
      </c>
      <c r="B1128" s="157" t="s">
        <v>18</v>
      </c>
      <c r="C1128" s="157"/>
      <c r="D1128" s="156" t="s">
        <v>10</v>
      </c>
      <c r="E1128" s="78">
        <v>64823</v>
      </c>
      <c r="F1128" s="78">
        <v>9254.5499999999993</v>
      </c>
      <c r="G1128" s="220">
        <v>104367.56386076323</v>
      </c>
    </row>
    <row r="1129" spans="1:7" s="95" customFormat="1" ht="15.75" customHeight="1" x14ac:dyDescent="0.25">
      <c r="A1129" s="156" t="s">
        <v>17</v>
      </c>
      <c r="B1129" s="77" t="s">
        <v>9</v>
      </c>
      <c r="C1129" s="156">
        <v>2021</v>
      </c>
      <c r="D1129" s="156" t="s">
        <v>10</v>
      </c>
      <c r="E1129" s="78">
        <v>42211</v>
      </c>
      <c r="F1129" s="78">
        <v>3626.5</v>
      </c>
      <c r="G1129" s="220">
        <v>57938.011230763237</v>
      </c>
    </row>
    <row r="1130" spans="1:7" s="98" customFormat="1" ht="15.75" customHeight="1" x14ac:dyDescent="0.25">
      <c r="A1130" s="156" t="s">
        <v>17</v>
      </c>
      <c r="B1130" s="77" t="s">
        <v>9</v>
      </c>
      <c r="C1130" s="156">
        <v>2022</v>
      </c>
      <c r="D1130" s="156" t="s">
        <v>10</v>
      </c>
      <c r="E1130" s="78">
        <v>8567</v>
      </c>
      <c r="F1130" s="78">
        <v>3556.05</v>
      </c>
      <c r="G1130" s="220">
        <v>20039.565532699995</v>
      </c>
    </row>
    <row r="1131" spans="1:7" s="98" customFormat="1" ht="15.75" customHeight="1" x14ac:dyDescent="0.25">
      <c r="A1131" s="156" t="s">
        <v>17</v>
      </c>
      <c r="B1131" s="77" t="s">
        <v>105</v>
      </c>
      <c r="C1131" s="156">
        <v>2023</v>
      </c>
      <c r="D1131" s="156" t="s">
        <v>10</v>
      </c>
      <c r="E1131" s="78">
        <v>14045</v>
      </c>
      <c r="F1131" s="78">
        <v>2072</v>
      </c>
      <c r="G1131" s="220">
        <v>26389.987097299996</v>
      </c>
    </row>
    <row r="1132" spans="1:7" s="95" customFormat="1" ht="75" hidden="1" outlineLevel="1" x14ac:dyDescent="0.25">
      <c r="A1132" s="179" t="s">
        <v>17</v>
      </c>
      <c r="B1132" s="162" t="s">
        <v>863</v>
      </c>
      <c r="C1132" s="14">
        <v>2021</v>
      </c>
      <c r="D1132" s="14" t="s">
        <v>10</v>
      </c>
      <c r="E1132" s="86">
        <v>155</v>
      </c>
      <c r="F1132" s="86">
        <v>5</v>
      </c>
      <c r="G1132" s="221">
        <v>240.4042</v>
      </c>
    </row>
    <row r="1133" spans="1:7" s="95" customFormat="1" ht="45" hidden="1" outlineLevel="1" x14ac:dyDescent="0.25">
      <c r="A1133" s="179"/>
      <c r="B1133" s="162" t="s">
        <v>864</v>
      </c>
      <c r="C1133" s="14">
        <v>2021</v>
      </c>
      <c r="D1133" s="14" t="s">
        <v>10</v>
      </c>
      <c r="E1133" s="86">
        <v>14</v>
      </c>
      <c r="F1133" s="86">
        <v>15</v>
      </c>
      <c r="G1133" s="221">
        <v>131.99576999999999</v>
      </c>
    </row>
    <row r="1134" spans="1:7" s="95" customFormat="1" ht="45" hidden="1" outlineLevel="1" x14ac:dyDescent="0.25">
      <c r="A1134" s="179"/>
      <c r="B1134" s="162" t="s">
        <v>502</v>
      </c>
      <c r="C1134" s="14">
        <v>2021</v>
      </c>
      <c r="D1134" s="14" t="s">
        <v>10</v>
      </c>
      <c r="E1134" s="86">
        <v>46</v>
      </c>
      <c r="F1134" s="86">
        <v>15</v>
      </c>
      <c r="G1134" s="221">
        <v>156.76734999999999</v>
      </c>
    </row>
    <row r="1135" spans="1:7" s="95" customFormat="1" ht="45" hidden="1" outlineLevel="1" x14ac:dyDescent="0.25">
      <c r="A1135" s="179"/>
      <c r="B1135" s="162" t="s">
        <v>865</v>
      </c>
      <c r="C1135" s="14">
        <v>2021</v>
      </c>
      <c r="D1135" s="14" t="s">
        <v>10</v>
      </c>
      <c r="E1135" s="86">
        <v>15</v>
      </c>
      <c r="F1135" s="86">
        <v>15</v>
      </c>
      <c r="G1135" s="221">
        <v>127.17205</v>
      </c>
    </row>
    <row r="1136" spans="1:7" s="95" customFormat="1" ht="60" hidden="1" outlineLevel="1" x14ac:dyDescent="0.25">
      <c r="A1136" s="179"/>
      <c r="B1136" s="162" t="s">
        <v>148</v>
      </c>
      <c r="C1136" s="14">
        <v>2021</v>
      </c>
      <c r="D1136" s="14" t="s">
        <v>10</v>
      </c>
      <c r="E1136" s="86">
        <v>10</v>
      </c>
      <c r="F1136" s="86">
        <v>5</v>
      </c>
      <c r="G1136" s="221">
        <v>35.886099999999999</v>
      </c>
    </row>
    <row r="1137" spans="1:7" s="95" customFormat="1" ht="45" hidden="1" outlineLevel="1" x14ac:dyDescent="0.25">
      <c r="A1137" s="179"/>
      <c r="B1137" s="162" t="s">
        <v>149</v>
      </c>
      <c r="C1137" s="14">
        <v>2021</v>
      </c>
      <c r="D1137" s="14" t="s">
        <v>10</v>
      </c>
      <c r="E1137" s="86">
        <v>11</v>
      </c>
      <c r="F1137" s="86">
        <v>15</v>
      </c>
      <c r="G1137" s="221">
        <v>60.78152</v>
      </c>
    </row>
    <row r="1138" spans="1:7" s="95" customFormat="1" ht="60" hidden="1" outlineLevel="1" x14ac:dyDescent="0.25">
      <c r="A1138" s="179"/>
      <c r="B1138" s="162" t="s">
        <v>512</v>
      </c>
      <c r="C1138" s="14">
        <v>2021</v>
      </c>
      <c r="D1138" s="14" t="s">
        <v>10</v>
      </c>
      <c r="E1138" s="86">
        <v>195</v>
      </c>
      <c r="F1138" s="86">
        <v>10</v>
      </c>
      <c r="G1138" s="221">
        <v>242.30329</v>
      </c>
    </row>
    <row r="1139" spans="1:7" s="95" customFormat="1" ht="45" hidden="1" outlineLevel="1" x14ac:dyDescent="0.25">
      <c r="A1139" s="179"/>
      <c r="B1139" s="162" t="s">
        <v>514</v>
      </c>
      <c r="C1139" s="14">
        <v>2021</v>
      </c>
      <c r="D1139" s="14" t="s">
        <v>10</v>
      </c>
      <c r="E1139" s="86">
        <v>23</v>
      </c>
      <c r="F1139" s="86">
        <v>75</v>
      </c>
      <c r="G1139" s="221">
        <v>161.50573</v>
      </c>
    </row>
    <row r="1140" spans="1:7" s="95" customFormat="1" ht="45" hidden="1" outlineLevel="1" x14ac:dyDescent="0.25">
      <c r="A1140" s="179"/>
      <c r="B1140" s="162" t="s">
        <v>515</v>
      </c>
      <c r="C1140" s="14">
        <v>2021</v>
      </c>
      <c r="D1140" s="14" t="s">
        <v>10</v>
      </c>
      <c r="E1140" s="86">
        <v>9</v>
      </c>
      <c r="F1140" s="86">
        <v>15</v>
      </c>
      <c r="G1140" s="221">
        <v>6.9740200000000003</v>
      </c>
    </row>
    <row r="1141" spans="1:7" s="95" customFormat="1" ht="45" hidden="1" outlineLevel="1" x14ac:dyDescent="0.25">
      <c r="A1141" s="179"/>
      <c r="B1141" s="162" t="s">
        <v>520</v>
      </c>
      <c r="C1141" s="14">
        <v>2021</v>
      </c>
      <c r="D1141" s="14" t="s">
        <v>10</v>
      </c>
      <c r="E1141" s="86">
        <v>15</v>
      </c>
      <c r="F1141" s="86">
        <v>70</v>
      </c>
      <c r="G1141" s="221">
        <v>38.164810000000003</v>
      </c>
    </row>
    <row r="1142" spans="1:7" s="95" customFormat="1" ht="60" hidden="1" outlineLevel="1" x14ac:dyDescent="0.25">
      <c r="A1142" s="179"/>
      <c r="B1142" s="162" t="s">
        <v>160</v>
      </c>
      <c r="C1142" s="14">
        <v>2021</v>
      </c>
      <c r="D1142" s="14" t="s">
        <v>10</v>
      </c>
      <c r="E1142" s="86">
        <v>625</v>
      </c>
      <c r="F1142" s="86">
        <v>1</v>
      </c>
      <c r="G1142" s="221">
        <v>508.79826000000003</v>
      </c>
    </row>
    <row r="1143" spans="1:7" s="95" customFormat="1" ht="30" hidden="1" outlineLevel="1" x14ac:dyDescent="0.25">
      <c r="A1143" s="179"/>
      <c r="B1143" s="162" t="s">
        <v>161</v>
      </c>
      <c r="C1143" s="14">
        <v>2021</v>
      </c>
      <c r="D1143" s="14" t="s">
        <v>10</v>
      </c>
      <c r="E1143" s="86">
        <v>1423</v>
      </c>
      <c r="F1143" s="86">
        <v>37</v>
      </c>
      <c r="G1143" s="221">
        <v>1277.2571399999999</v>
      </c>
    </row>
    <row r="1144" spans="1:7" s="95" customFormat="1" ht="45" hidden="1" outlineLevel="1" x14ac:dyDescent="0.25">
      <c r="A1144" s="179"/>
      <c r="B1144" s="162" t="s">
        <v>521</v>
      </c>
      <c r="C1144" s="14">
        <v>2021</v>
      </c>
      <c r="D1144" s="14" t="s">
        <v>10</v>
      </c>
      <c r="E1144" s="86">
        <v>15</v>
      </c>
      <c r="F1144" s="86">
        <v>149</v>
      </c>
      <c r="G1144" s="221">
        <v>37.936929999999997</v>
      </c>
    </row>
    <row r="1145" spans="1:7" s="95" customFormat="1" ht="45" hidden="1" outlineLevel="1" x14ac:dyDescent="0.25">
      <c r="A1145" s="179"/>
      <c r="B1145" s="162" t="s">
        <v>866</v>
      </c>
      <c r="C1145" s="14">
        <v>2021</v>
      </c>
      <c r="D1145" s="14" t="s">
        <v>10</v>
      </c>
      <c r="E1145" s="86">
        <v>10</v>
      </c>
      <c r="F1145" s="86">
        <v>128</v>
      </c>
      <c r="G1145" s="221">
        <v>75.878380000000007</v>
      </c>
    </row>
    <row r="1146" spans="1:7" s="95" customFormat="1" ht="45" hidden="1" outlineLevel="1" x14ac:dyDescent="0.25">
      <c r="A1146" s="179"/>
      <c r="B1146" s="162" t="s">
        <v>538</v>
      </c>
      <c r="C1146" s="14">
        <v>2021</v>
      </c>
      <c r="D1146" s="14" t="s">
        <v>10</v>
      </c>
      <c r="E1146" s="86">
        <v>10</v>
      </c>
      <c r="F1146" s="86">
        <v>15</v>
      </c>
      <c r="G1146" s="221">
        <v>124.77182000000001</v>
      </c>
    </row>
    <row r="1147" spans="1:7" s="95" customFormat="1" ht="45" hidden="1" outlineLevel="1" x14ac:dyDescent="0.25">
      <c r="A1147" s="179"/>
      <c r="B1147" s="162" t="s">
        <v>551</v>
      </c>
      <c r="C1147" s="14">
        <v>2021</v>
      </c>
      <c r="D1147" s="14" t="s">
        <v>10</v>
      </c>
      <c r="E1147" s="86">
        <v>5</v>
      </c>
      <c r="F1147" s="86">
        <v>15</v>
      </c>
      <c r="G1147" s="221">
        <v>161.03478000000001</v>
      </c>
    </row>
    <row r="1148" spans="1:7" s="95" customFormat="1" ht="45" hidden="1" outlineLevel="1" x14ac:dyDescent="0.25">
      <c r="A1148" s="179"/>
      <c r="B1148" s="162" t="s">
        <v>867</v>
      </c>
      <c r="C1148" s="14">
        <v>2021</v>
      </c>
      <c r="D1148" s="14" t="s">
        <v>10</v>
      </c>
      <c r="E1148" s="86">
        <v>12</v>
      </c>
      <c r="F1148" s="86">
        <v>100</v>
      </c>
      <c r="G1148" s="221">
        <v>31.546959999999999</v>
      </c>
    </row>
    <row r="1149" spans="1:7" s="95" customFormat="1" ht="45" hidden="1" outlineLevel="1" x14ac:dyDescent="0.25">
      <c r="A1149" s="179"/>
      <c r="B1149" s="162" t="s">
        <v>558</v>
      </c>
      <c r="C1149" s="14">
        <v>2021</v>
      </c>
      <c r="D1149" s="14" t="s">
        <v>10</v>
      </c>
      <c r="E1149" s="86">
        <v>277</v>
      </c>
      <c r="F1149" s="86">
        <v>15</v>
      </c>
      <c r="G1149" s="221">
        <v>385.29784000000001</v>
      </c>
    </row>
    <row r="1150" spans="1:7" s="95" customFormat="1" ht="45" hidden="1" outlineLevel="1" x14ac:dyDescent="0.25">
      <c r="A1150" s="179"/>
      <c r="B1150" s="162" t="s">
        <v>868</v>
      </c>
      <c r="C1150" s="14">
        <v>2021</v>
      </c>
      <c r="D1150" s="14" t="s">
        <v>10</v>
      </c>
      <c r="E1150" s="86">
        <v>21</v>
      </c>
      <c r="F1150" s="86">
        <v>6</v>
      </c>
      <c r="G1150" s="221">
        <v>236.4504</v>
      </c>
    </row>
    <row r="1151" spans="1:7" s="95" customFormat="1" ht="45" hidden="1" outlineLevel="1" x14ac:dyDescent="0.25">
      <c r="A1151" s="179"/>
      <c r="B1151" s="162" t="s">
        <v>559</v>
      </c>
      <c r="C1151" s="14">
        <v>2021</v>
      </c>
      <c r="D1151" s="14" t="s">
        <v>10</v>
      </c>
      <c r="E1151" s="86">
        <v>105</v>
      </c>
      <c r="F1151" s="86">
        <v>10</v>
      </c>
      <c r="G1151" s="221">
        <v>490.09041999999999</v>
      </c>
    </row>
    <row r="1152" spans="1:7" s="95" customFormat="1" ht="60" hidden="1" outlineLevel="1" x14ac:dyDescent="0.25">
      <c r="A1152" s="179"/>
      <c r="B1152" s="162" t="s">
        <v>869</v>
      </c>
      <c r="C1152" s="14">
        <v>2021</v>
      </c>
      <c r="D1152" s="14" t="s">
        <v>10</v>
      </c>
      <c r="E1152" s="86">
        <v>872</v>
      </c>
      <c r="F1152" s="86">
        <v>15</v>
      </c>
      <c r="G1152" s="221">
        <v>633.51454999999999</v>
      </c>
    </row>
    <row r="1153" spans="1:7" s="95" customFormat="1" ht="45" hidden="1" outlineLevel="1" x14ac:dyDescent="0.25">
      <c r="A1153" s="179"/>
      <c r="B1153" s="162" t="s">
        <v>870</v>
      </c>
      <c r="C1153" s="14">
        <v>2021</v>
      </c>
      <c r="D1153" s="14" t="s">
        <v>10</v>
      </c>
      <c r="E1153" s="86">
        <v>950</v>
      </c>
      <c r="F1153" s="86">
        <v>15</v>
      </c>
      <c r="G1153" s="221">
        <v>641.87829999999997</v>
      </c>
    </row>
    <row r="1154" spans="1:7" s="95" customFormat="1" ht="45" hidden="1" outlineLevel="1" x14ac:dyDescent="0.25">
      <c r="A1154" s="179"/>
      <c r="B1154" s="162" t="s">
        <v>208</v>
      </c>
      <c r="C1154" s="14">
        <v>2021</v>
      </c>
      <c r="D1154" s="14" t="s">
        <v>10</v>
      </c>
      <c r="E1154" s="86">
        <v>330</v>
      </c>
      <c r="F1154" s="86">
        <v>15</v>
      </c>
      <c r="G1154" s="221">
        <v>311.46420000000001</v>
      </c>
    </row>
    <row r="1155" spans="1:7" s="95" customFormat="1" ht="45" hidden="1" outlineLevel="1" x14ac:dyDescent="0.25">
      <c r="A1155" s="179"/>
      <c r="B1155" s="162" t="s">
        <v>211</v>
      </c>
      <c r="C1155" s="14">
        <v>2021</v>
      </c>
      <c r="D1155" s="14" t="s">
        <v>10</v>
      </c>
      <c r="E1155" s="86">
        <v>70</v>
      </c>
      <c r="F1155" s="86">
        <v>6</v>
      </c>
      <c r="G1155" s="221">
        <v>196.45764</v>
      </c>
    </row>
    <row r="1156" spans="1:7" s="95" customFormat="1" ht="45" hidden="1" outlineLevel="1" x14ac:dyDescent="0.25">
      <c r="A1156" s="179"/>
      <c r="B1156" s="162" t="s">
        <v>871</v>
      </c>
      <c r="C1156" s="14">
        <v>2021</v>
      </c>
      <c r="D1156" s="14" t="s">
        <v>10</v>
      </c>
      <c r="E1156" s="86">
        <v>3</v>
      </c>
      <c r="F1156" s="86">
        <v>240</v>
      </c>
      <c r="G1156" s="221">
        <v>61.201839999999997</v>
      </c>
    </row>
    <row r="1157" spans="1:7" s="95" customFormat="1" ht="45" hidden="1" outlineLevel="1" x14ac:dyDescent="0.25">
      <c r="A1157" s="179"/>
      <c r="B1157" s="162" t="s">
        <v>580</v>
      </c>
      <c r="C1157" s="14">
        <v>2021</v>
      </c>
      <c r="D1157" s="14" t="s">
        <v>10</v>
      </c>
      <c r="E1157" s="86">
        <v>195</v>
      </c>
      <c r="F1157" s="86">
        <v>100</v>
      </c>
      <c r="G1157" s="221">
        <v>362.41037999999998</v>
      </c>
    </row>
    <row r="1158" spans="1:7" s="95" customFormat="1" ht="45" hidden="1" outlineLevel="1" x14ac:dyDescent="0.25">
      <c r="A1158" s="179"/>
      <c r="B1158" s="162" t="s">
        <v>581</v>
      </c>
      <c r="C1158" s="14">
        <v>2021</v>
      </c>
      <c r="D1158" s="14" t="s">
        <v>10</v>
      </c>
      <c r="E1158" s="86">
        <v>15</v>
      </c>
      <c r="F1158" s="86">
        <v>15</v>
      </c>
      <c r="G1158" s="221">
        <v>118.54222</v>
      </c>
    </row>
    <row r="1159" spans="1:7" s="95" customFormat="1" ht="60" hidden="1" outlineLevel="1" x14ac:dyDescent="0.25">
      <c r="A1159" s="179"/>
      <c r="B1159" s="162" t="s">
        <v>582</v>
      </c>
      <c r="C1159" s="14">
        <v>2021</v>
      </c>
      <c r="D1159" s="14" t="s">
        <v>10</v>
      </c>
      <c r="E1159" s="86">
        <v>327</v>
      </c>
      <c r="F1159" s="86">
        <v>15</v>
      </c>
      <c r="G1159" s="221">
        <v>654.41938000000005</v>
      </c>
    </row>
    <row r="1160" spans="1:7" s="95" customFormat="1" ht="60" hidden="1" outlineLevel="1" x14ac:dyDescent="0.25">
      <c r="A1160" s="179"/>
      <c r="B1160" s="162" t="s">
        <v>872</v>
      </c>
      <c r="C1160" s="14">
        <v>2021</v>
      </c>
      <c r="D1160" s="14" t="s">
        <v>10</v>
      </c>
      <c r="E1160" s="86">
        <v>74</v>
      </c>
      <c r="F1160" s="86">
        <v>50</v>
      </c>
      <c r="G1160" s="221">
        <v>194.52741</v>
      </c>
    </row>
    <row r="1161" spans="1:7" s="95" customFormat="1" ht="45" hidden="1" outlineLevel="1" x14ac:dyDescent="0.25">
      <c r="A1161" s="179"/>
      <c r="B1161" s="162" t="s">
        <v>873</v>
      </c>
      <c r="C1161" s="14">
        <v>2021</v>
      </c>
      <c r="D1161" s="14" t="s">
        <v>10</v>
      </c>
      <c r="E1161" s="86">
        <v>225</v>
      </c>
      <c r="F1161" s="86">
        <v>50</v>
      </c>
      <c r="G1161" s="221">
        <v>340.70816000000002</v>
      </c>
    </row>
    <row r="1162" spans="1:7" s="95" customFormat="1" ht="45" hidden="1" outlineLevel="1" x14ac:dyDescent="0.25">
      <c r="A1162" s="179"/>
      <c r="B1162" s="162" t="s">
        <v>586</v>
      </c>
      <c r="C1162" s="14">
        <v>2021</v>
      </c>
      <c r="D1162" s="14" t="s">
        <v>10</v>
      </c>
      <c r="E1162" s="86">
        <v>10</v>
      </c>
      <c r="F1162" s="86">
        <v>15</v>
      </c>
      <c r="G1162" s="221">
        <v>189.08843999999999</v>
      </c>
    </row>
    <row r="1163" spans="1:7" s="95" customFormat="1" ht="75" hidden="1" outlineLevel="1" x14ac:dyDescent="0.25">
      <c r="A1163" s="179"/>
      <c r="B1163" s="162" t="s">
        <v>589</v>
      </c>
      <c r="C1163" s="14">
        <v>2021</v>
      </c>
      <c r="D1163" s="14" t="s">
        <v>10</v>
      </c>
      <c r="E1163" s="86">
        <v>15</v>
      </c>
      <c r="F1163" s="86">
        <v>100</v>
      </c>
      <c r="G1163" s="221">
        <v>155.18368000000001</v>
      </c>
    </row>
    <row r="1164" spans="1:7" s="95" customFormat="1" ht="60" hidden="1" outlineLevel="1" x14ac:dyDescent="0.25">
      <c r="A1164" s="179"/>
      <c r="B1164" s="162" t="s">
        <v>591</v>
      </c>
      <c r="C1164" s="14">
        <v>2021</v>
      </c>
      <c r="D1164" s="14" t="s">
        <v>10</v>
      </c>
      <c r="E1164" s="86">
        <v>2469</v>
      </c>
      <c r="F1164" s="86">
        <v>150</v>
      </c>
      <c r="G1164" s="221">
        <v>2666.94857</v>
      </c>
    </row>
    <row r="1165" spans="1:7" s="95" customFormat="1" ht="45" hidden="1" outlineLevel="1" x14ac:dyDescent="0.25">
      <c r="A1165" s="179"/>
      <c r="B1165" s="162" t="s">
        <v>874</v>
      </c>
      <c r="C1165" s="14">
        <v>2021</v>
      </c>
      <c r="D1165" s="14" t="s">
        <v>10</v>
      </c>
      <c r="E1165" s="86">
        <v>2560</v>
      </c>
      <c r="F1165" s="86">
        <v>15</v>
      </c>
      <c r="G1165" s="221">
        <v>3007.50146</v>
      </c>
    </row>
    <row r="1166" spans="1:7" s="95" customFormat="1" ht="45" hidden="1" outlineLevel="1" x14ac:dyDescent="0.25">
      <c r="A1166" s="179"/>
      <c r="B1166" s="162" t="s">
        <v>875</v>
      </c>
      <c r="C1166" s="14">
        <v>2021</v>
      </c>
      <c r="D1166" s="14" t="s">
        <v>10</v>
      </c>
      <c r="E1166" s="86">
        <v>393</v>
      </c>
      <c r="F1166" s="86">
        <v>15</v>
      </c>
      <c r="G1166" s="221">
        <v>669.88593000000003</v>
      </c>
    </row>
    <row r="1167" spans="1:7" s="95" customFormat="1" ht="45" hidden="1" outlineLevel="1" x14ac:dyDescent="0.25">
      <c r="A1167" s="179"/>
      <c r="B1167" s="162" t="s">
        <v>876</v>
      </c>
      <c r="C1167" s="14">
        <v>2021</v>
      </c>
      <c r="D1167" s="14" t="s">
        <v>10</v>
      </c>
      <c r="E1167" s="86">
        <v>118</v>
      </c>
      <c r="F1167" s="86">
        <v>15</v>
      </c>
      <c r="G1167" s="221">
        <v>234.14821000000001</v>
      </c>
    </row>
    <row r="1168" spans="1:7" s="95" customFormat="1" ht="45" hidden="1" outlineLevel="1" x14ac:dyDescent="0.25">
      <c r="A1168" s="179"/>
      <c r="B1168" s="162" t="s">
        <v>877</v>
      </c>
      <c r="C1168" s="14">
        <v>2021</v>
      </c>
      <c r="D1168" s="14" t="s">
        <v>10</v>
      </c>
      <c r="E1168" s="86">
        <v>52</v>
      </c>
      <c r="F1168" s="86">
        <v>15</v>
      </c>
      <c r="G1168" s="221">
        <v>142.96391</v>
      </c>
    </row>
    <row r="1169" spans="1:7" s="95" customFormat="1" ht="45" hidden="1" outlineLevel="1" x14ac:dyDescent="0.25">
      <c r="A1169" s="179"/>
      <c r="B1169" s="162" t="s">
        <v>878</v>
      </c>
      <c r="C1169" s="14">
        <v>2021</v>
      </c>
      <c r="D1169" s="14" t="s">
        <v>10</v>
      </c>
      <c r="E1169" s="86">
        <v>123</v>
      </c>
      <c r="F1169" s="86">
        <v>5</v>
      </c>
      <c r="G1169" s="221">
        <v>157.05184</v>
      </c>
    </row>
    <row r="1170" spans="1:7" s="95" customFormat="1" ht="60" hidden="1" outlineLevel="1" x14ac:dyDescent="0.25">
      <c r="A1170" s="179"/>
      <c r="B1170" s="162" t="s">
        <v>879</v>
      </c>
      <c r="C1170" s="14">
        <v>2021</v>
      </c>
      <c r="D1170" s="14" t="s">
        <v>10</v>
      </c>
      <c r="E1170" s="86">
        <v>123</v>
      </c>
      <c r="F1170" s="86">
        <v>15</v>
      </c>
      <c r="G1170" s="221">
        <v>146.63648000000001</v>
      </c>
    </row>
    <row r="1171" spans="1:7" s="95" customFormat="1" ht="45" hidden="1" outlineLevel="1" x14ac:dyDescent="0.25">
      <c r="A1171" s="179"/>
      <c r="B1171" s="162" t="s">
        <v>880</v>
      </c>
      <c r="C1171" s="14">
        <v>2021</v>
      </c>
      <c r="D1171" s="14" t="s">
        <v>10</v>
      </c>
      <c r="E1171" s="86">
        <v>48</v>
      </c>
      <c r="F1171" s="86">
        <v>14</v>
      </c>
      <c r="G1171" s="221">
        <v>112.53197</v>
      </c>
    </row>
    <row r="1172" spans="1:7" s="95" customFormat="1" ht="60" hidden="1" outlineLevel="1" x14ac:dyDescent="0.25">
      <c r="A1172" s="179"/>
      <c r="B1172" s="162" t="s">
        <v>881</v>
      </c>
      <c r="C1172" s="14">
        <v>2021</v>
      </c>
      <c r="D1172" s="14" t="s">
        <v>10</v>
      </c>
      <c r="E1172" s="86">
        <v>146</v>
      </c>
      <c r="F1172" s="86">
        <v>140</v>
      </c>
      <c r="G1172" s="221">
        <v>140.21946</v>
      </c>
    </row>
    <row r="1173" spans="1:7" s="95" customFormat="1" ht="45" hidden="1" outlineLevel="1" x14ac:dyDescent="0.25">
      <c r="A1173" s="179"/>
      <c r="B1173" s="162" t="s">
        <v>882</v>
      </c>
      <c r="C1173" s="14">
        <v>2021</v>
      </c>
      <c r="D1173" s="14" t="s">
        <v>10</v>
      </c>
      <c r="E1173" s="86">
        <v>10</v>
      </c>
      <c r="F1173" s="86">
        <v>20</v>
      </c>
      <c r="G1173" s="221">
        <v>56.606940000000002</v>
      </c>
    </row>
    <row r="1174" spans="1:7" s="95" customFormat="1" ht="45" hidden="1" outlineLevel="1" x14ac:dyDescent="0.25">
      <c r="A1174" s="179"/>
      <c r="B1174" s="162" t="s">
        <v>883</v>
      </c>
      <c r="C1174" s="14">
        <v>2021</v>
      </c>
      <c r="D1174" s="14" t="s">
        <v>10</v>
      </c>
      <c r="E1174" s="86">
        <v>28</v>
      </c>
      <c r="F1174" s="86">
        <v>150</v>
      </c>
      <c r="G1174" s="221">
        <v>227.66278</v>
      </c>
    </row>
    <row r="1175" spans="1:7" s="95" customFormat="1" ht="60" hidden="1" outlineLevel="1" x14ac:dyDescent="0.25">
      <c r="A1175" s="179"/>
      <c r="B1175" s="162" t="s">
        <v>242</v>
      </c>
      <c r="C1175" s="14">
        <v>2021</v>
      </c>
      <c r="D1175" s="14" t="s">
        <v>10</v>
      </c>
      <c r="E1175" s="86">
        <v>277</v>
      </c>
      <c r="F1175" s="86">
        <v>100</v>
      </c>
      <c r="G1175" s="221">
        <v>419.72161999999997</v>
      </c>
    </row>
    <row r="1176" spans="1:7" s="95" customFormat="1" ht="45" hidden="1" outlineLevel="1" x14ac:dyDescent="0.25">
      <c r="A1176" s="179"/>
      <c r="B1176" s="162" t="s">
        <v>884</v>
      </c>
      <c r="C1176" s="14">
        <v>2021</v>
      </c>
      <c r="D1176" s="14" t="s">
        <v>10</v>
      </c>
      <c r="E1176" s="86">
        <v>29</v>
      </c>
      <c r="F1176" s="86">
        <v>2.5</v>
      </c>
      <c r="G1176" s="221">
        <v>147.70796000000001</v>
      </c>
    </row>
    <row r="1177" spans="1:7" s="95" customFormat="1" ht="45" hidden="1" outlineLevel="1" x14ac:dyDescent="0.25">
      <c r="A1177" s="179"/>
      <c r="B1177" s="162" t="s">
        <v>885</v>
      </c>
      <c r="C1177" s="14">
        <v>2021</v>
      </c>
      <c r="D1177" s="14" t="s">
        <v>10</v>
      </c>
      <c r="E1177" s="86">
        <v>3853</v>
      </c>
      <c r="F1177" s="86">
        <v>149</v>
      </c>
      <c r="G1177" s="221">
        <v>3906.7414699999999</v>
      </c>
    </row>
    <row r="1178" spans="1:7" s="95" customFormat="1" ht="45" hidden="1" outlineLevel="1" x14ac:dyDescent="0.25">
      <c r="A1178" s="179"/>
      <c r="B1178" s="162" t="s">
        <v>886</v>
      </c>
      <c r="C1178" s="14">
        <v>2021</v>
      </c>
      <c r="D1178" s="14" t="s">
        <v>10</v>
      </c>
      <c r="E1178" s="86">
        <v>421</v>
      </c>
      <c r="F1178" s="86">
        <v>15</v>
      </c>
      <c r="G1178" s="221">
        <v>647.32532000000003</v>
      </c>
    </row>
    <row r="1179" spans="1:7" s="95" customFormat="1" ht="75" hidden="1" outlineLevel="1" x14ac:dyDescent="0.25">
      <c r="A1179" s="179"/>
      <c r="B1179" s="162" t="s">
        <v>608</v>
      </c>
      <c r="C1179" s="14">
        <v>2021</v>
      </c>
      <c r="D1179" s="14" t="s">
        <v>10</v>
      </c>
      <c r="E1179" s="86">
        <v>5</v>
      </c>
      <c r="F1179" s="86">
        <v>15</v>
      </c>
      <c r="G1179" s="221">
        <v>84.572969999999998</v>
      </c>
    </row>
    <row r="1180" spans="1:7" s="95" customFormat="1" ht="45" hidden="1" outlineLevel="1" x14ac:dyDescent="0.25">
      <c r="A1180" s="179"/>
      <c r="B1180" s="162" t="s">
        <v>887</v>
      </c>
      <c r="C1180" s="14">
        <v>2021</v>
      </c>
      <c r="D1180" s="14" t="s">
        <v>10</v>
      </c>
      <c r="E1180" s="86">
        <v>28</v>
      </c>
      <c r="F1180" s="86">
        <v>30</v>
      </c>
      <c r="G1180" s="221">
        <v>219.94392999999999</v>
      </c>
    </row>
    <row r="1181" spans="1:7" s="95" customFormat="1" ht="45" hidden="1" outlineLevel="1" x14ac:dyDescent="0.25">
      <c r="A1181" s="179"/>
      <c r="B1181" s="162" t="s">
        <v>616</v>
      </c>
      <c r="C1181" s="14">
        <v>2021</v>
      </c>
      <c r="D1181" s="14" t="s">
        <v>10</v>
      </c>
      <c r="E1181" s="86">
        <v>120</v>
      </c>
      <c r="F1181" s="86">
        <v>15</v>
      </c>
      <c r="G1181" s="221">
        <v>218.78519</v>
      </c>
    </row>
    <row r="1182" spans="1:7" s="95" customFormat="1" ht="60" hidden="1" outlineLevel="1" x14ac:dyDescent="0.25">
      <c r="A1182" s="179"/>
      <c r="B1182" s="162" t="s">
        <v>888</v>
      </c>
      <c r="C1182" s="14">
        <v>2021</v>
      </c>
      <c r="D1182" s="14" t="s">
        <v>10</v>
      </c>
      <c r="E1182" s="86">
        <v>352</v>
      </c>
      <c r="F1182" s="86">
        <v>149</v>
      </c>
      <c r="G1182" s="221">
        <v>892.18845999999996</v>
      </c>
    </row>
    <row r="1183" spans="1:7" s="95" customFormat="1" ht="60" hidden="1" outlineLevel="1" x14ac:dyDescent="0.25">
      <c r="A1183" s="179"/>
      <c r="B1183" s="162" t="s">
        <v>889</v>
      </c>
      <c r="C1183" s="14">
        <v>2021</v>
      </c>
      <c r="D1183" s="14" t="s">
        <v>10</v>
      </c>
      <c r="E1183" s="86">
        <v>2019</v>
      </c>
      <c r="F1183" s="86">
        <v>235</v>
      </c>
      <c r="G1183" s="221">
        <v>3637.9548799999998</v>
      </c>
    </row>
    <row r="1184" spans="1:7" s="95" customFormat="1" ht="45" hidden="1" outlineLevel="1" x14ac:dyDescent="0.25">
      <c r="A1184" s="179"/>
      <c r="B1184" s="162" t="s">
        <v>244</v>
      </c>
      <c r="C1184" s="14">
        <v>2021</v>
      </c>
      <c r="D1184" s="14" t="s">
        <v>10</v>
      </c>
      <c r="E1184" s="86">
        <v>319</v>
      </c>
      <c r="F1184" s="86">
        <v>12</v>
      </c>
      <c r="G1184" s="221">
        <v>376.37797999999998</v>
      </c>
    </row>
    <row r="1185" spans="1:7" s="95" customFormat="1" ht="45" hidden="1" outlineLevel="1" x14ac:dyDescent="0.25">
      <c r="A1185" s="179"/>
      <c r="B1185" s="162" t="s">
        <v>631</v>
      </c>
      <c r="C1185" s="14">
        <v>2021</v>
      </c>
      <c r="D1185" s="14" t="s">
        <v>10</v>
      </c>
      <c r="E1185" s="86">
        <v>436</v>
      </c>
      <c r="F1185" s="86">
        <v>15</v>
      </c>
      <c r="G1185" s="221">
        <v>585.07557999999995</v>
      </c>
    </row>
    <row r="1186" spans="1:7" s="95" customFormat="1" ht="75" hidden="1" outlineLevel="1" x14ac:dyDescent="0.25">
      <c r="A1186" s="179"/>
      <c r="B1186" s="162" t="s">
        <v>634</v>
      </c>
      <c r="C1186" s="14">
        <v>2021</v>
      </c>
      <c r="D1186" s="14" t="s">
        <v>10</v>
      </c>
      <c r="E1186" s="86">
        <v>48</v>
      </c>
      <c r="F1186" s="86">
        <v>15</v>
      </c>
      <c r="G1186" s="221">
        <v>324.48136</v>
      </c>
    </row>
    <row r="1187" spans="1:7" s="95" customFormat="1" ht="75" hidden="1" outlineLevel="1" x14ac:dyDescent="0.25">
      <c r="A1187" s="179"/>
      <c r="B1187" s="162" t="s">
        <v>890</v>
      </c>
      <c r="C1187" s="14">
        <v>2021</v>
      </c>
      <c r="D1187" s="14" t="s">
        <v>10</v>
      </c>
      <c r="E1187" s="86">
        <v>10551</v>
      </c>
      <c r="F1187" s="86">
        <v>150</v>
      </c>
      <c r="G1187" s="221">
        <v>15567.191070000001</v>
      </c>
    </row>
    <row r="1188" spans="1:7" s="95" customFormat="1" ht="60" hidden="1" outlineLevel="1" x14ac:dyDescent="0.25">
      <c r="A1188" s="179"/>
      <c r="B1188" s="162" t="s">
        <v>644</v>
      </c>
      <c r="C1188" s="14">
        <v>2021</v>
      </c>
      <c r="D1188" s="14" t="s">
        <v>10</v>
      </c>
      <c r="E1188" s="86">
        <v>15</v>
      </c>
      <c r="F1188" s="86">
        <v>14</v>
      </c>
      <c r="G1188" s="221">
        <v>15.921220763229343</v>
      </c>
    </row>
    <row r="1189" spans="1:7" s="95" customFormat="1" ht="45" hidden="1" outlineLevel="1" x14ac:dyDescent="0.25">
      <c r="A1189" s="179"/>
      <c r="B1189" s="162" t="s">
        <v>891</v>
      </c>
      <c r="C1189" s="14">
        <v>2021</v>
      </c>
      <c r="D1189" s="14" t="s">
        <v>10</v>
      </c>
      <c r="E1189" s="86">
        <v>283</v>
      </c>
      <c r="F1189" s="86">
        <v>15</v>
      </c>
      <c r="G1189" s="221">
        <v>807.98663999999997</v>
      </c>
    </row>
    <row r="1190" spans="1:7" s="95" customFormat="1" ht="60" hidden="1" outlineLevel="1" x14ac:dyDescent="0.25">
      <c r="A1190" s="179"/>
      <c r="B1190" s="162" t="s">
        <v>667</v>
      </c>
      <c r="C1190" s="14">
        <v>2021</v>
      </c>
      <c r="D1190" s="14" t="s">
        <v>10</v>
      </c>
      <c r="E1190" s="86">
        <v>10</v>
      </c>
      <c r="F1190" s="86">
        <v>15</v>
      </c>
      <c r="G1190" s="221">
        <v>126.31935</v>
      </c>
    </row>
    <row r="1191" spans="1:7" s="95" customFormat="1" ht="45" hidden="1" outlineLevel="1" x14ac:dyDescent="0.25">
      <c r="A1191" s="179"/>
      <c r="B1191" s="162" t="s">
        <v>668</v>
      </c>
      <c r="C1191" s="14">
        <v>2021</v>
      </c>
      <c r="D1191" s="14" t="s">
        <v>10</v>
      </c>
      <c r="E1191" s="86">
        <v>375</v>
      </c>
      <c r="F1191" s="86">
        <v>15</v>
      </c>
      <c r="G1191" s="221">
        <v>802.41614000000004</v>
      </c>
    </row>
    <row r="1192" spans="1:7" s="95" customFormat="1" ht="45" hidden="1" outlineLevel="1" x14ac:dyDescent="0.25">
      <c r="A1192" s="179"/>
      <c r="B1192" s="162" t="s">
        <v>892</v>
      </c>
      <c r="C1192" s="14">
        <v>2021</v>
      </c>
      <c r="D1192" s="14" t="s">
        <v>10</v>
      </c>
      <c r="E1192" s="86">
        <v>180</v>
      </c>
      <c r="F1192" s="86">
        <v>150</v>
      </c>
      <c r="G1192" s="221">
        <v>237.66532000000001</v>
      </c>
    </row>
    <row r="1193" spans="1:7" s="95" customFormat="1" ht="60" hidden="1" outlineLevel="1" x14ac:dyDescent="0.25">
      <c r="A1193" s="179"/>
      <c r="B1193" s="162" t="s">
        <v>669</v>
      </c>
      <c r="C1193" s="14">
        <v>2021</v>
      </c>
      <c r="D1193" s="14" t="s">
        <v>10</v>
      </c>
      <c r="E1193" s="86">
        <v>6</v>
      </c>
      <c r="F1193" s="86">
        <v>150</v>
      </c>
      <c r="G1193" s="221">
        <v>64.170299999999997</v>
      </c>
    </row>
    <row r="1194" spans="1:7" s="95" customFormat="1" ht="45" hidden="1" outlineLevel="1" x14ac:dyDescent="0.25">
      <c r="A1194" s="179"/>
      <c r="B1194" s="162" t="s">
        <v>893</v>
      </c>
      <c r="C1194" s="14">
        <v>2021</v>
      </c>
      <c r="D1194" s="14" t="s">
        <v>10</v>
      </c>
      <c r="E1194" s="86">
        <v>2610</v>
      </c>
      <c r="F1194" s="86">
        <v>15</v>
      </c>
      <c r="G1194" s="221">
        <v>3353.9397800000002</v>
      </c>
    </row>
    <row r="1195" spans="1:7" s="95" customFormat="1" ht="45" hidden="1" outlineLevel="1" x14ac:dyDescent="0.25">
      <c r="A1195" s="179"/>
      <c r="B1195" s="162" t="s">
        <v>894</v>
      </c>
      <c r="C1195" s="14">
        <v>2021</v>
      </c>
      <c r="D1195" s="14" t="s">
        <v>10</v>
      </c>
      <c r="E1195" s="86">
        <v>171</v>
      </c>
      <c r="F1195" s="86">
        <v>100</v>
      </c>
      <c r="G1195" s="221">
        <v>277.63252</v>
      </c>
    </row>
    <row r="1196" spans="1:7" s="95" customFormat="1" ht="45" hidden="1" outlineLevel="1" x14ac:dyDescent="0.25">
      <c r="A1196" s="179"/>
      <c r="B1196" s="162" t="s">
        <v>685</v>
      </c>
      <c r="C1196" s="14">
        <v>2021</v>
      </c>
      <c r="D1196" s="14" t="s">
        <v>10</v>
      </c>
      <c r="E1196" s="86">
        <v>294</v>
      </c>
      <c r="F1196" s="86">
        <v>15</v>
      </c>
      <c r="G1196" s="221">
        <v>499.03996999999998</v>
      </c>
    </row>
    <row r="1197" spans="1:7" s="95" customFormat="1" ht="45" hidden="1" outlineLevel="1" x14ac:dyDescent="0.25">
      <c r="A1197" s="179"/>
      <c r="B1197" s="162" t="s">
        <v>690</v>
      </c>
      <c r="C1197" s="14">
        <v>2021</v>
      </c>
      <c r="D1197" s="14" t="s">
        <v>10</v>
      </c>
      <c r="E1197" s="86">
        <v>120</v>
      </c>
      <c r="F1197" s="86">
        <v>14</v>
      </c>
      <c r="G1197" s="221">
        <v>272.69904000000002</v>
      </c>
    </row>
    <row r="1198" spans="1:7" s="95" customFormat="1" ht="45" hidden="1" outlineLevel="1" x14ac:dyDescent="0.25">
      <c r="A1198" s="179"/>
      <c r="B1198" s="162" t="s">
        <v>693</v>
      </c>
      <c r="C1198" s="14">
        <v>2021</v>
      </c>
      <c r="D1198" s="14" t="s">
        <v>10</v>
      </c>
      <c r="E1198" s="86">
        <v>81</v>
      </c>
      <c r="F1198" s="86">
        <v>50</v>
      </c>
      <c r="G1198" s="221">
        <v>285.68227000000002</v>
      </c>
    </row>
    <row r="1199" spans="1:7" s="95" customFormat="1" ht="60" hidden="1" outlineLevel="1" x14ac:dyDescent="0.25">
      <c r="A1199" s="179"/>
      <c r="B1199" s="162" t="s">
        <v>694</v>
      </c>
      <c r="C1199" s="14">
        <v>2021</v>
      </c>
      <c r="D1199" s="14" t="s">
        <v>10</v>
      </c>
      <c r="E1199" s="86">
        <v>342</v>
      </c>
      <c r="F1199" s="86">
        <v>15</v>
      </c>
      <c r="G1199" s="221">
        <v>618.74977999999999</v>
      </c>
    </row>
    <row r="1200" spans="1:7" s="95" customFormat="1" ht="45" hidden="1" outlineLevel="1" x14ac:dyDescent="0.25">
      <c r="A1200" s="179"/>
      <c r="B1200" s="162" t="s">
        <v>895</v>
      </c>
      <c r="C1200" s="14">
        <v>2021</v>
      </c>
      <c r="D1200" s="14" t="s">
        <v>10</v>
      </c>
      <c r="E1200" s="86">
        <v>7018</v>
      </c>
      <c r="F1200" s="86">
        <v>150</v>
      </c>
      <c r="G1200" s="221">
        <v>7054.66705</v>
      </c>
    </row>
    <row r="1201" spans="1:7" s="95" customFormat="1" ht="75" hidden="1" outlineLevel="1" x14ac:dyDescent="0.25">
      <c r="A1201" s="179"/>
      <c r="B1201" s="162" t="s">
        <v>695</v>
      </c>
      <c r="C1201" s="14">
        <v>2021</v>
      </c>
      <c r="D1201" s="14" t="s">
        <v>10</v>
      </c>
      <c r="E1201" s="86">
        <v>96</v>
      </c>
      <c r="F1201" s="86">
        <v>100</v>
      </c>
      <c r="G1201" s="221">
        <v>540.48253999999997</v>
      </c>
    </row>
    <row r="1202" spans="1:7" s="95" customFormat="1" ht="75" hidden="1" outlineLevel="1" x14ac:dyDescent="0.25">
      <c r="A1202" s="179" t="s">
        <v>17</v>
      </c>
      <c r="B1202" s="162" t="s">
        <v>418</v>
      </c>
      <c r="C1202" s="14">
        <v>2022</v>
      </c>
      <c r="D1202" s="14" t="s">
        <v>10</v>
      </c>
      <c r="E1202" s="89">
        <v>857</v>
      </c>
      <c r="F1202" s="89">
        <v>15</v>
      </c>
      <c r="G1202" s="239">
        <v>1325.5009299999999</v>
      </c>
    </row>
    <row r="1203" spans="1:7" s="95" customFormat="1" ht="45" hidden="1" outlineLevel="1" x14ac:dyDescent="0.25">
      <c r="A1203" s="179"/>
      <c r="B1203" s="162" t="s">
        <v>419</v>
      </c>
      <c r="C1203" s="14">
        <v>2022</v>
      </c>
      <c r="D1203" s="14" t="s">
        <v>10</v>
      </c>
      <c r="E1203" s="89">
        <v>10</v>
      </c>
      <c r="F1203" s="89">
        <v>27</v>
      </c>
      <c r="G1203" s="239">
        <v>55.833179999999999</v>
      </c>
    </row>
    <row r="1204" spans="1:7" s="95" customFormat="1" ht="45" hidden="1" outlineLevel="1" x14ac:dyDescent="0.25">
      <c r="A1204" s="179"/>
      <c r="B1204" s="162" t="s">
        <v>424</v>
      </c>
      <c r="C1204" s="14">
        <v>2022</v>
      </c>
      <c r="D1204" s="14" t="s">
        <v>10</v>
      </c>
      <c r="E1204" s="89">
        <v>8</v>
      </c>
      <c r="F1204" s="89">
        <v>10</v>
      </c>
      <c r="G1204" s="239">
        <v>35.879359999999998</v>
      </c>
    </row>
    <row r="1205" spans="1:7" s="95" customFormat="1" ht="60" hidden="1" outlineLevel="1" x14ac:dyDescent="0.25">
      <c r="A1205" s="179"/>
      <c r="B1205" s="162" t="s">
        <v>425</v>
      </c>
      <c r="C1205" s="14">
        <v>2022</v>
      </c>
      <c r="D1205" s="14" t="s">
        <v>10</v>
      </c>
      <c r="E1205" s="89">
        <v>362</v>
      </c>
      <c r="F1205" s="89">
        <v>50</v>
      </c>
      <c r="G1205" s="239">
        <v>445.35323</v>
      </c>
    </row>
    <row r="1206" spans="1:7" s="95" customFormat="1" ht="60" hidden="1" outlineLevel="1" x14ac:dyDescent="0.25">
      <c r="A1206" s="179"/>
      <c r="B1206" s="162" t="s">
        <v>820</v>
      </c>
      <c r="C1206" s="14">
        <v>2022</v>
      </c>
      <c r="D1206" s="14" t="s">
        <v>10</v>
      </c>
      <c r="E1206" s="89">
        <v>110</v>
      </c>
      <c r="F1206" s="89">
        <v>4</v>
      </c>
      <c r="G1206" s="239">
        <v>501.85879</v>
      </c>
    </row>
    <row r="1207" spans="1:7" s="95" customFormat="1" ht="45" hidden="1" outlineLevel="1" x14ac:dyDescent="0.25">
      <c r="A1207" s="179"/>
      <c r="B1207" s="162" t="s">
        <v>821</v>
      </c>
      <c r="C1207" s="14">
        <v>2022</v>
      </c>
      <c r="D1207" s="14" t="s">
        <v>10</v>
      </c>
      <c r="E1207" s="89">
        <v>87</v>
      </c>
      <c r="F1207" s="89">
        <v>15</v>
      </c>
      <c r="G1207" s="239">
        <v>390.12204000000003</v>
      </c>
    </row>
    <row r="1208" spans="1:7" s="95" customFormat="1" ht="75" hidden="1" outlineLevel="1" x14ac:dyDescent="0.25">
      <c r="A1208" s="179"/>
      <c r="B1208" s="162" t="s">
        <v>822</v>
      </c>
      <c r="C1208" s="14">
        <v>2022</v>
      </c>
      <c r="D1208" s="14" t="s">
        <v>10</v>
      </c>
      <c r="E1208" s="89">
        <v>688</v>
      </c>
      <c r="F1208" s="89">
        <v>75</v>
      </c>
      <c r="G1208" s="239">
        <v>1575.1128999999999</v>
      </c>
    </row>
    <row r="1209" spans="1:7" s="95" customFormat="1" ht="60" hidden="1" outlineLevel="1" x14ac:dyDescent="0.25">
      <c r="A1209" s="179"/>
      <c r="B1209" s="162" t="s">
        <v>823</v>
      </c>
      <c r="C1209" s="14">
        <v>2022</v>
      </c>
      <c r="D1209" s="14" t="s">
        <v>10</v>
      </c>
      <c r="E1209" s="89">
        <v>359</v>
      </c>
      <c r="F1209" s="89">
        <v>140</v>
      </c>
      <c r="G1209" s="239">
        <v>1370.5176000000001</v>
      </c>
    </row>
    <row r="1210" spans="1:7" s="95" customFormat="1" ht="75" hidden="1" outlineLevel="1" x14ac:dyDescent="0.25">
      <c r="A1210" s="179"/>
      <c r="B1210" s="162" t="s">
        <v>824</v>
      </c>
      <c r="C1210" s="14">
        <v>2022</v>
      </c>
      <c r="D1210" s="14" t="s">
        <v>10</v>
      </c>
      <c r="E1210" s="89">
        <v>5</v>
      </c>
      <c r="F1210" s="89">
        <v>105</v>
      </c>
      <c r="G1210" s="239">
        <v>107.63227999999999</v>
      </c>
    </row>
    <row r="1211" spans="1:7" s="95" customFormat="1" ht="45" hidden="1" outlineLevel="1" x14ac:dyDescent="0.25">
      <c r="A1211" s="179"/>
      <c r="B1211" s="162" t="s">
        <v>828</v>
      </c>
      <c r="C1211" s="14">
        <v>2022</v>
      </c>
      <c r="D1211" s="14" t="s">
        <v>10</v>
      </c>
      <c r="E1211" s="89">
        <v>1052</v>
      </c>
      <c r="F1211" s="89">
        <v>30</v>
      </c>
      <c r="G1211" s="239">
        <v>1730.1598445999998</v>
      </c>
    </row>
    <row r="1212" spans="1:7" s="95" customFormat="1" ht="45" hidden="1" outlineLevel="1" x14ac:dyDescent="0.25">
      <c r="A1212" s="179"/>
      <c r="B1212" s="162" t="s">
        <v>829</v>
      </c>
      <c r="C1212" s="14">
        <v>2022</v>
      </c>
      <c r="D1212" s="14" t="s">
        <v>10</v>
      </c>
      <c r="E1212" s="89">
        <v>124</v>
      </c>
      <c r="F1212" s="89">
        <v>90</v>
      </c>
      <c r="G1212" s="239">
        <v>584.71689809999998</v>
      </c>
    </row>
    <row r="1213" spans="1:7" s="95" customFormat="1" ht="45" hidden="1" outlineLevel="1" x14ac:dyDescent="0.25">
      <c r="A1213" s="179"/>
      <c r="B1213" s="162" t="s">
        <v>830</v>
      </c>
      <c r="C1213" s="14">
        <v>2022</v>
      </c>
      <c r="D1213" s="14" t="s">
        <v>10</v>
      </c>
      <c r="E1213" s="89">
        <v>19</v>
      </c>
      <c r="F1213" s="89">
        <v>150</v>
      </c>
      <c r="G1213" s="239">
        <v>342.40528999999998</v>
      </c>
    </row>
    <row r="1214" spans="1:7" s="95" customFormat="1" ht="45" hidden="1" outlineLevel="1" x14ac:dyDescent="0.25">
      <c r="A1214" s="179"/>
      <c r="B1214" s="162" t="s">
        <v>831</v>
      </c>
      <c r="C1214" s="14">
        <v>2022</v>
      </c>
      <c r="D1214" s="14" t="s">
        <v>10</v>
      </c>
      <c r="E1214" s="89">
        <v>520</v>
      </c>
      <c r="F1214" s="89">
        <v>6</v>
      </c>
      <c r="G1214" s="239">
        <v>1625.61266</v>
      </c>
    </row>
    <row r="1215" spans="1:7" s="95" customFormat="1" ht="45" hidden="1" outlineLevel="1" x14ac:dyDescent="0.25">
      <c r="A1215" s="179"/>
      <c r="B1215" s="162" t="s">
        <v>837</v>
      </c>
      <c r="C1215" s="14">
        <v>2022</v>
      </c>
      <c r="D1215" s="14" t="s">
        <v>10</v>
      </c>
      <c r="E1215" s="89">
        <v>168</v>
      </c>
      <c r="F1215" s="89">
        <v>15</v>
      </c>
      <c r="G1215" s="239">
        <v>633.77301</v>
      </c>
    </row>
    <row r="1216" spans="1:7" s="95" customFormat="1" ht="60" hidden="1" outlineLevel="1" x14ac:dyDescent="0.25">
      <c r="A1216" s="179"/>
      <c r="B1216" s="162" t="s">
        <v>840</v>
      </c>
      <c r="C1216" s="14">
        <v>2022</v>
      </c>
      <c r="D1216" s="14" t="s">
        <v>10</v>
      </c>
      <c r="E1216" s="89">
        <v>10</v>
      </c>
      <c r="F1216" s="89">
        <v>25</v>
      </c>
      <c r="G1216" s="239">
        <v>118.2753</v>
      </c>
    </row>
    <row r="1217" spans="1:7" s="95" customFormat="1" ht="75" hidden="1" outlineLevel="1" x14ac:dyDescent="0.25">
      <c r="A1217" s="179"/>
      <c r="B1217" s="162" t="s">
        <v>842</v>
      </c>
      <c r="C1217" s="14">
        <v>2022</v>
      </c>
      <c r="D1217" s="14" t="s">
        <v>10</v>
      </c>
      <c r="E1217" s="89">
        <v>92</v>
      </c>
      <c r="F1217" s="89">
        <v>249</v>
      </c>
      <c r="G1217" s="239">
        <v>127.02047</v>
      </c>
    </row>
    <row r="1218" spans="1:7" s="95" customFormat="1" ht="45" hidden="1" outlineLevel="1" x14ac:dyDescent="0.25">
      <c r="A1218" s="179"/>
      <c r="B1218" s="162" t="s">
        <v>844</v>
      </c>
      <c r="C1218" s="14">
        <v>2022</v>
      </c>
      <c r="D1218" s="14" t="s">
        <v>10</v>
      </c>
      <c r="E1218" s="89">
        <v>13</v>
      </c>
      <c r="F1218" s="89">
        <v>150</v>
      </c>
      <c r="G1218" s="239">
        <v>180.20049</v>
      </c>
    </row>
    <row r="1219" spans="1:7" s="95" customFormat="1" ht="60" hidden="1" outlineLevel="1" x14ac:dyDescent="0.25">
      <c r="A1219" s="179"/>
      <c r="B1219" s="162" t="s">
        <v>896</v>
      </c>
      <c r="C1219" s="14">
        <v>2022</v>
      </c>
      <c r="D1219" s="14" t="s">
        <v>10</v>
      </c>
      <c r="E1219" s="89">
        <v>699</v>
      </c>
      <c r="F1219" s="89">
        <v>150</v>
      </c>
      <c r="G1219" s="239">
        <v>1653.3966000000003</v>
      </c>
    </row>
    <row r="1220" spans="1:7" s="95" customFormat="1" ht="45" hidden="1" outlineLevel="1" x14ac:dyDescent="0.25">
      <c r="A1220" s="179"/>
      <c r="B1220" s="162" t="s">
        <v>852</v>
      </c>
      <c r="C1220" s="14">
        <v>2022</v>
      </c>
      <c r="D1220" s="14" t="s">
        <v>10</v>
      </c>
      <c r="E1220" s="89">
        <v>225</v>
      </c>
      <c r="F1220" s="89">
        <v>256</v>
      </c>
      <c r="G1220" s="239">
        <v>579.92377999999997</v>
      </c>
    </row>
    <row r="1221" spans="1:7" s="95" customFormat="1" ht="45" hidden="1" outlineLevel="1" x14ac:dyDescent="0.25">
      <c r="A1221" s="179"/>
      <c r="B1221" s="162" t="s">
        <v>817</v>
      </c>
      <c r="C1221" s="14">
        <v>2022</v>
      </c>
      <c r="D1221" s="14" t="s">
        <v>10</v>
      </c>
      <c r="E1221" s="89">
        <v>338</v>
      </c>
      <c r="F1221" s="89">
        <v>120</v>
      </c>
      <c r="G1221" s="239">
        <v>697.39099999999996</v>
      </c>
    </row>
    <row r="1222" spans="1:7" s="95" customFormat="1" ht="60" hidden="1" outlineLevel="1" x14ac:dyDescent="0.25">
      <c r="A1222" s="179"/>
      <c r="B1222" s="162" t="s">
        <v>897</v>
      </c>
      <c r="C1222" s="14">
        <v>2022</v>
      </c>
      <c r="D1222" s="14" t="s">
        <v>10</v>
      </c>
      <c r="E1222" s="89">
        <v>1216</v>
      </c>
      <c r="F1222" s="89">
        <v>80</v>
      </c>
      <c r="G1222" s="239">
        <v>2210.8651099999997</v>
      </c>
    </row>
    <row r="1223" spans="1:7" s="95" customFormat="1" ht="45" hidden="1" outlineLevel="1" x14ac:dyDescent="0.25">
      <c r="A1223" s="179"/>
      <c r="B1223" s="162" t="s">
        <v>898</v>
      </c>
      <c r="C1223" s="14">
        <v>2022</v>
      </c>
      <c r="D1223" s="14" t="s">
        <v>10</v>
      </c>
      <c r="E1223" s="89">
        <v>543</v>
      </c>
      <c r="F1223" s="89">
        <v>100</v>
      </c>
      <c r="G1223" s="239">
        <v>1311.95346</v>
      </c>
    </row>
    <row r="1224" spans="1:7" s="95" customFormat="1" ht="90" hidden="1" outlineLevel="1" x14ac:dyDescent="0.25">
      <c r="A1224" s="179"/>
      <c r="B1224" s="162" t="s">
        <v>899</v>
      </c>
      <c r="C1224" s="14">
        <v>2022</v>
      </c>
      <c r="D1224" s="14" t="s">
        <v>10</v>
      </c>
      <c r="E1224" s="89">
        <v>4</v>
      </c>
      <c r="F1224" s="89">
        <v>300</v>
      </c>
      <c r="G1224" s="239">
        <v>68.52526999999985</v>
      </c>
    </row>
    <row r="1225" spans="1:7" s="95" customFormat="1" ht="45" hidden="1" outlineLevel="1" x14ac:dyDescent="0.25">
      <c r="A1225" s="179"/>
      <c r="B1225" s="162" t="s">
        <v>900</v>
      </c>
      <c r="C1225" s="14">
        <v>2022</v>
      </c>
      <c r="D1225" s="14" t="s">
        <v>10</v>
      </c>
      <c r="E1225" s="89">
        <v>7</v>
      </c>
      <c r="F1225" s="89">
        <v>15</v>
      </c>
      <c r="G1225" s="239">
        <v>52.318339999999964</v>
      </c>
    </row>
    <row r="1226" spans="1:7" s="95" customFormat="1" ht="45" hidden="1" outlineLevel="1" x14ac:dyDescent="0.25">
      <c r="A1226" s="179"/>
      <c r="B1226" s="162" t="s">
        <v>901</v>
      </c>
      <c r="C1226" s="14">
        <v>2022</v>
      </c>
      <c r="D1226" s="14" t="s">
        <v>10</v>
      </c>
      <c r="E1226" s="89">
        <v>5</v>
      </c>
      <c r="F1226" s="89">
        <v>100</v>
      </c>
      <c r="G1226" s="239">
        <v>70.075199999999995</v>
      </c>
    </row>
    <row r="1227" spans="1:7" s="95" customFormat="1" ht="45" hidden="1" outlineLevel="1" x14ac:dyDescent="0.25">
      <c r="A1227" s="179"/>
      <c r="B1227" s="162" t="s">
        <v>902</v>
      </c>
      <c r="C1227" s="14">
        <v>2022</v>
      </c>
      <c r="D1227" s="14" t="s">
        <v>10</v>
      </c>
      <c r="E1227" s="89">
        <v>819</v>
      </c>
      <c r="F1227" s="89">
        <v>300</v>
      </c>
      <c r="G1227" s="239">
        <v>1757.3766599999997</v>
      </c>
    </row>
    <row r="1228" spans="1:7" s="95" customFormat="1" ht="45" hidden="1" outlineLevel="1" x14ac:dyDescent="0.25">
      <c r="A1228" s="179"/>
      <c r="B1228" s="162" t="s">
        <v>903</v>
      </c>
      <c r="C1228" s="14">
        <v>2022</v>
      </c>
      <c r="D1228" s="14" t="s">
        <v>10</v>
      </c>
      <c r="E1228" s="89">
        <v>217</v>
      </c>
      <c r="F1228" s="89">
        <v>666</v>
      </c>
      <c r="G1228" s="239">
        <v>336.75450999999998</v>
      </c>
    </row>
    <row r="1229" spans="1:7" s="95" customFormat="1" ht="45" hidden="1" outlineLevel="1" x14ac:dyDescent="0.25">
      <c r="A1229" s="179"/>
      <c r="B1229" s="162" t="s">
        <v>904</v>
      </c>
      <c r="C1229" s="14">
        <v>2022</v>
      </c>
      <c r="D1229" s="14" t="s">
        <v>10</v>
      </c>
      <c r="E1229" s="89">
        <v>10</v>
      </c>
      <c r="F1229" s="89">
        <v>313.05</v>
      </c>
      <c r="G1229" s="239">
        <v>151.01133000000021</v>
      </c>
    </row>
    <row r="1230" spans="1:7" s="95" customFormat="1" ht="90" hidden="1" outlineLevel="1" x14ac:dyDescent="0.25">
      <c r="A1230" s="179" t="s">
        <v>17</v>
      </c>
      <c r="B1230" s="63" t="s">
        <v>1373</v>
      </c>
      <c r="C1230" s="14">
        <v>2023</v>
      </c>
      <c r="D1230" s="14" t="s">
        <v>10</v>
      </c>
      <c r="E1230" s="89">
        <v>376</v>
      </c>
      <c r="F1230" s="89">
        <v>50</v>
      </c>
      <c r="G1230" s="222">
        <v>1028.8285699999999</v>
      </c>
    </row>
    <row r="1231" spans="1:7" s="95" customFormat="1" ht="45" hidden="1" outlineLevel="1" x14ac:dyDescent="0.25">
      <c r="A1231" s="179"/>
      <c r="B1231" s="63" t="s">
        <v>1378</v>
      </c>
      <c r="C1231" s="14">
        <v>2023</v>
      </c>
      <c r="D1231" s="14" t="s">
        <v>10</v>
      </c>
      <c r="E1231" s="89">
        <v>80</v>
      </c>
      <c r="F1231" s="89">
        <v>15</v>
      </c>
      <c r="G1231" s="222">
        <v>503.38448999999997</v>
      </c>
    </row>
    <row r="1232" spans="1:7" s="95" customFormat="1" ht="45" hidden="1" outlineLevel="1" x14ac:dyDescent="0.25">
      <c r="A1232" s="179"/>
      <c r="B1232" s="63" t="s">
        <v>1379</v>
      </c>
      <c r="C1232" s="14">
        <v>2023</v>
      </c>
      <c r="D1232" s="14" t="s">
        <v>10</v>
      </c>
      <c r="E1232" s="89">
        <v>20</v>
      </c>
      <c r="F1232" s="89">
        <v>15</v>
      </c>
      <c r="G1232" s="222">
        <v>247.61832000000001</v>
      </c>
    </row>
    <row r="1233" spans="1:7" s="95" customFormat="1" ht="90" hidden="1" outlineLevel="1" x14ac:dyDescent="0.25">
      <c r="A1233" s="179"/>
      <c r="B1233" s="63" t="s">
        <v>1385</v>
      </c>
      <c r="C1233" s="14">
        <v>2023</v>
      </c>
      <c r="D1233" s="14" t="s">
        <v>10</v>
      </c>
      <c r="E1233" s="89">
        <v>560</v>
      </c>
      <c r="F1233" s="89">
        <v>39</v>
      </c>
      <c r="G1233" s="222">
        <v>1324.25983</v>
      </c>
    </row>
    <row r="1234" spans="1:7" s="95" customFormat="1" ht="60" hidden="1" outlineLevel="1" x14ac:dyDescent="0.25">
      <c r="A1234" s="179"/>
      <c r="B1234" s="63" t="s">
        <v>1402</v>
      </c>
      <c r="C1234" s="14">
        <v>2023</v>
      </c>
      <c r="D1234" s="14" t="s">
        <v>10</v>
      </c>
      <c r="E1234" s="89">
        <v>2236</v>
      </c>
      <c r="F1234" s="89">
        <v>150</v>
      </c>
      <c r="G1234" s="222">
        <v>2646.6725100000003</v>
      </c>
    </row>
    <row r="1235" spans="1:7" s="95" customFormat="1" ht="60" hidden="1" outlineLevel="1" x14ac:dyDescent="0.25">
      <c r="A1235" s="179"/>
      <c r="B1235" s="63" t="s">
        <v>1405</v>
      </c>
      <c r="C1235" s="14">
        <v>2023</v>
      </c>
      <c r="D1235" s="14" t="s">
        <v>10</v>
      </c>
      <c r="E1235" s="89">
        <v>25</v>
      </c>
      <c r="F1235" s="89">
        <v>150</v>
      </c>
      <c r="G1235" s="222">
        <v>41.177500000000002</v>
      </c>
    </row>
    <row r="1236" spans="1:7" s="95" customFormat="1" ht="45" hidden="1" outlineLevel="1" x14ac:dyDescent="0.25">
      <c r="A1236" s="179"/>
      <c r="B1236" s="63" t="s">
        <v>1430</v>
      </c>
      <c r="C1236" s="14">
        <v>2023</v>
      </c>
      <c r="D1236" s="14" t="s">
        <v>10</v>
      </c>
      <c r="E1236" s="89">
        <v>57</v>
      </c>
      <c r="F1236" s="89">
        <v>201</v>
      </c>
      <c r="G1236" s="229">
        <v>303.93545999999998</v>
      </c>
    </row>
    <row r="1237" spans="1:7" s="95" customFormat="1" ht="60" hidden="1" outlineLevel="1" x14ac:dyDescent="0.25">
      <c r="A1237" s="179"/>
      <c r="B1237" s="63" t="s">
        <v>1546</v>
      </c>
      <c r="C1237" s="14">
        <v>2023</v>
      </c>
      <c r="D1237" s="14" t="s">
        <v>10</v>
      </c>
      <c r="E1237" s="89">
        <v>15</v>
      </c>
      <c r="F1237" s="89">
        <v>15</v>
      </c>
      <c r="G1237" s="229">
        <v>180.71047000000002</v>
      </c>
    </row>
    <row r="1238" spans="1:7" s="95" customFormat="1" ht="45" hidden="1" outlineLevel="1" x14ac:dyDescent="0.25">
      <c r="A1238" s="179"/>
      <c r="B1238" s="63" t="s">
        <v>1436</v>
      </c>
      <c r="C1238" s="14">
        <v>2023</v>
      </c>
      <c r="D1238" s="14" t="s">
        <v>10</v>
      </c>
      <c r="E1238" s="89">
        <v>20</v>
      </c>
      <c r="F1238" s="89">
        <v>6</v>
      </c>
      <c r="G1238" s="229">
        <v>227.47465</v>
      </c>
    </row>
    <row r="1239" spans="1:7" s="95" customFormat="1" ht="60" hidden="1" outlineLevel="1" x14ac:dyDescent="0.25">
      <c r="A1239" s="179"/>
      <c r="B1239" s="63" t="s">
        <v>1455</v>
      </c>
      <c r="C1239" s="14">
        <v>2023</v>
      </c>
      <c r="D1239" s="14" t="s">
        <v>10</v>
      </c>
      <c r="E1239" s="89">
        <v>1400</v>
      </c>
      <c r="F1239" s="89">
        <v>150</v>
      </c>
      <c r="G1239" s="222">
        <v>2450.02016</v>
      </c>
    </row>
    <row r="1240" spans="1:7" s="95" customFormat="1" ht="45" hidden="1" outlineLevel="1" x14ac:dyDescent="0.25">
      <c r="A1240" s="179"/>
      <c r="B1240" s="63" t="s">
        <v>1547</v>
      </c>
      <c r="C1240" s="14">
        <v>2023</v>
      </c>
      <c r="D1240" s="14" t="s">
        <v>10</v>
      </c>
      <c r="E1240" s="89">
        <v>341</v>
      </c>
      <c r="F1240" s="89">
        <v>60</v>
      </c>
      <c r="G1240" s="230">
        <v>881.2749399999999</v>
      </c>
    </row>
    <row r="1241" spans="1:7" s="95" customFormat="1" ht="75" hidden="1" outlineLevel="1" x14ac:dyDescent="0.25">
      <c r="A1241" s="179"/>
      <c r="B1241" s="63" t="s">
        <v>1456</v>
      </c>
      <c r="C1241" s="14">
        <v>2023</v>
      </c>
      <c r="D1241" s="14" t="s">
        <v>10</v>
      </c>
      <c r="E1241" s="89">
        <v>10</v>
      </c>
      <c r="F1241" s="89">
        <v>110</v>
      </c>
      <c r="G1241" s="222">
        <v>168.37699000000001</v>
      </c>
    </row>
    <row r="1242" spans="1:7" s="95" customFormat="1" ht="60" hidden="1" outlineLevel="1" x14ac:dyDescent="0.25">
      <c r="A1242" s="179"/>
      <c r="B1242" s="63" t="s">
        <v>1458</v>
      </c>
      <c r="C1242" s="14">
        <v>2023</v>
      </c>
      <c r="D1242" s="14" t="s">
        <v>10</v>
      </c>
      <c r="E1242" s="89">
        <v>450</v>
      </c>
      <c r="F1242" s="89">
        <v>150</v>
      </c>
      <c r="G1242" s="222">
        <v>637.00277000000006</v>
      </c>
    </row>
    <row r="1243" spans="1:7" s="95" customFormat="1" ht="60" hidden="1" outlineLevel="1" x14ac:dyDescent="0.25">
      <c r="A1243" s="179"/>
      <c r="B1243" s="63" t="s">
        <v>1465</v>
      </c>
      <c r="C1243" s="14">
        <v>2023</v>
      </c>
      <c r="D1243" s="14" t="s">
        <v>10</v>
      </c>
      <c r="E1243" s="89">
        <v>514</v>
      </c>
      <c r="F1243" s="89">
        <v>150</v>
      </c>
      <c r="G1243" s="222">
        <v>1812.2808500000001</v>
      </c>
    </row>
    <row r="1244" spans="1:7" s="95" customFormat="1" ht="60" hidden="1" outlineLevel="1" x14ac:dyDescent="0.25">
      <c r="A1244" s="179"/>
      <c r="B1244" s="63" t="s">
        <v>1468</v>
      </c>
      <c r="C1244" s="14">
        <v>2023</v>
      </c>
      <c r="D1244" s="14" t="s">
        <v>10</v>
      </c>
      <c r="E1244" s="89">
        <v>8</v>
      </c>
      <c r="F1244" s="89">
        <v>6</v>
      </c>
      <c r="G1244" s="230">
        <v>20.564150000000001</v>
      </c>
    </row>
    <row r="1245" spans="1:7" s="95" customFormat="1" ht="60" hidden="1" outlineLevel="1" x14ac:dyDescent="0.25">
      <c r="A1245" s="179"/>
      <c r="B1245" s="63" t="s">
        <v>1471</v>
      </c>
      <c r="C1245" s="14">
        <v>2023</v>
      </c>
      <c r="D1245" s="14" t="s">
        <v>10</v>
      </c>
      <c r="E1245" s="89">
        <v>1264</v>
      </c>
      <c r="F1245" s="89">
        <v>40</v>
      </c>
      <c r="G1245" s="222">
        <v>2637.4498599999997</v>
      </c>
    </row>
    <row r="1246" spans="1:7" s="95" customFormat="1" ht="45" hidden="1" outlineLevel="1" x14ac:dyDescent="0.25">
      <c r="A1246" s="179"/>
      <c r="B1246" s="63" t="s">
        <v>1548</v>
      </c>
      <c r="C1246" s="14">
        <v>2023</v>
      </c>
      <c r="D1246" s="14" t="s">
        <v>10</v>
      </c>
      <c r="E1246" s="89">
        <v>14</v>
      </c>
      <c r="F1246" s="89">
        <v>150</v>
      </c>
      <c r="G1246" s="240">
        <v>21.43152999999992</v>
      </c>
    </row>
    <row r="1247" spans="1:7" s="95" customFormat="1" ht="60" hidden="1" outlineLevel="1" x14ac:dyDescent="0.25">
      <c r="A1247" s="179"/>
      <c r="B1247" s="63" t="s">
        <v>1473</v>
      </c>
      <c r="C1247" s="14">
        <v>2023</v>
      </c>
      <c r="D1247" s="14" t="s">
        <v>10</v>
      </c>
      <c r="E1247" s="89">
        <v>4503</v>
      </c>
      <c r="F1247" s="89">
        <v>60</v>
      </c>
      <c r="G1247" s="240">
        <v>5502.0747799999999</v>
      </c>
    </row>
    <row r="1248" spans="1:7" s="95" customFormat="1" ht="60" hidden="1" outlineLevel="1" x14ac:dyDescent="0.25">
      <c r="A1248" s="179"/>
      <c r="B1248" s="63" t="s">
        <v>1549</v>
      </c>
      <c r="C1248" s="14">
        <v>2023</v>
      </c>
      <c r="D1248" s="14" t="s">
        <v>10</v>
      </c>
      <c r="E1248" s="89">
        <v>28</v>
      </c>
      <c r="F1248" s="89">
        <v>10</v>
      </c>
      <c r="G1248" s="222">
        <v>232.75909000000001</v>
      </c>
    </row>
    <row r="1249" spans="1:7" s="95" customFormat="1" ht="45" hidden="1" outlineLevel="1" x14ac:dyDescent="0.25">
      <c r="A1249" s="179"/>
      <c r="B1249" s="63" t="s">
        <v>1479</v>
      </c>
      <c r="C1249" s="14">
        <v>2023</v>
      </c>
      <c r="D1249" s="14" t="s">
        <v>10</v>
      </c>
      <c r="E1249" s="89">
        <v>25</v>
      </c>
      <c r="F1249" s="89">
        <v>30</v>
      </c>
      <c r="G1249" s="222">
        <v>196.74896999999999</v>
      </c>
    </row>
    <row r="1250" spans="1:7" s="95" customFormat="1" ht="45" hidden="1" outlineLevel="1" x14ac:dyDescent="0.25">
      <c r="A1250" s="179"/>
      <c r="B1250" s="63" t="s">
        <v>1491</v>
      </c>
      <c r="C1250" s="14">
        <v>2023</v>
      </c>
      <c r="D1250" s="14" t="s">
        <v>10</v>
      </c>
      <c r="E1250" s="89">
        <v>7</v>
      </c>
      <c r="F1250" s="89">
        <v>150</v>
      </c>
      <c r="G1250" s="222">
        <v>82.558530000000005</v>
      </c>
    </row>
    <row r="1251" spans="1:7" s="95" customFormat="1" ht="45" hidden="1" outlineLevel="1" x14ac:dyDescent="0.25">
      <c r="A1251" s="179"/>
      <c r="B1251" s="63" t="s">
        <v>1550</v>
      </c>
      <c r="C1251" s="14">
        <v>2023</v>
      </c>
      <c r="D1251" s="14" t="s">
        <v>10</v>
      </c>
      <c r="E1251" s="89">
        <v>78</v>
      </c>
      <c r="F1251" s="89">
        <v>15</v>
      </c>
      <c r="G1251" s="222">
        <v>393.47536000000002</v>
      </c>
    </row>
    <row r="1252" spans="1:7" s="95" customFormat="1" ht="45" hidden="1" outlineLevel="1" x14ac:dyDescent="0.25">
      <c r="A1252" s="179"/>
      <c r="B1252" s="63" t="s">
        <v>1494</v>
      </c>
      <c r="C1252" s="14">
        <v>2023</v>
      </c>
      <c r="D1252" s="14" t="s">
        <v>10</v>
      </c>
      <c r="E1252" s="89">
        <v>157</v>
      </c>
      <c r="F1252" s="89">
        <v>6</v>
      </c>
      <c r="G1252" s="222">
        <v>951.31522999999993</v>
      </c>
    </row>
    <row r="1253" spans="1:7" s="95" customFormat="1" ht="60" hidden="1" outlineLevel="1" x14ac:dyDescent="0.25">
      <c r="A1253" s="179"/>
      <c r="B1253" s="63" t="s">
        <v>1510</v>
      </c>
      <c r="C1253" s="14">
        <v>2023</v>
      </c>
      <c r="D1253" s="14" t="s">
        <v>10</v>
      </c>
      <c r="E1253" s="89">
        <v>5</v>
      </c>
      <c r="F1253" s="89">
        <v>40</v>
      </c>
      <c r="G1253" s="222">
        <v>212.64637999999999</v>
      </c>
    </row>
    <row r="1254" spans="1:7" s="95" customFormat="1" ht="45" hidden="1" outlineLevel="1" x14ac:dyDescent="0.25">
      <c r="A1254" s="179"/>
      <c r="B1254" s="63" t="s">
        <v>1551</v>
      </c>
      <c r="C1254" s="14">
        <v>2023</v>
      </c>
      <c r="D1254" s="14" t="s">
        <v>10</v>
      </c>
      <c r="E1254" s="89">
        <v>460</v>
      </c>
      <c r="F1254" s="89">
        <v>150</v>
      </c>
      <c r="G1254" s="222">
        <v>1211.21461</v>
      </c>
    </row>
    <row r="1255" spans="1:7" s="95" customFormat="1" ht="86.25" hidden="1" customHeight="1" outlineLevel="1" x14ac:dyDescent="0.25">
      <c r="A1255" s="179"/>
      <c r="B1255" s="63" t="s">
        <v>1514</v>
      </c>
      <c r="C1255" s="14">
        <v>2023</v>
      </c>
      <c r="D1255" s="14" t="s">
        <v>10</v>
      </c>
      <c r="E1255" s="89">
        <v>1140</v>
      </c>
      <c r="F1255" s="89">
        <v>5</v>
      </c>
      <c r="G1255" s="231">
        <v>2144.8600372999999</v>
      </c>
    </row>
    <row r="1256" spans="1:7" s="95" customFormat="1" ht="61.5" hidden="1" customHeight="1" outlineLevel="1" x14ac:dyDescent="0.25">
      <c r="A1256" s="179"/>
      <c r="B1256" s="63" t="s">
        <v>1536</v>
      </c>
      <c r="C1256" s="14">
        <v>2023</v>
      </c>
      <c r="D1256" s="14" t="s">
        <v>10</v>
      </c>
      <c r="E1256" s="89">
        <v>252</v>
      </c>
      <c r="F1256" s="89">
        <v>149</v>
      </c>
      <c r="G1256" s="231">
        <v>329.87105999999994</v>
      </c>
    </row>
    <row r="1257" spans="1:7" s="95" customFormat="1" ht="31.5" collapsed="1" x14ac:dyDescent="0.25">
      <c r="A1257" s="156" t="s">
        <v>19</v>
      </c>
      <c r="B1257" s="157" t="s">
        <v>20</v>
      </c>
      <c r="C1257" s="157"/>
      <c r="D1257" s="156" t="s">
        <v>8</v>
      </c>
      <c r="E1257" s="78">
        <v>5391</v>
      </c>
      <c r="F1257" s="78">
        <v>1388.4</v>
      </c>
      <c r="G1257" s="220">
        <v>10076.764076921078</v>
      </c>
    </row>
    <row r="1258" spans="1:7" s="98" customFormat="1" ht="15.75" customHeight="1" x14ac:dyDescent="0.25">
      <c r="A1258" s="156" t="s">
        <v>19</v>
      </c>
      <c r="B1258" s="77" t="s">
        <v>9</v>
      </c>
      <c r="C1258" s="156">
        <v>2021</v>
      </c>
      <c r="D1258" s="156" t="s">
        <v>8</v>
      </c>
      <c r="E1258" s="180">
        <v>1830</v>
      </c>
      <c r="F1258" s="180">
        <v>450</v>
      </c>
      <c r="G1258" s="241">
        <v>2544.5065169210761</v>
      </c>
    </row>
    <row r="1259" spans="1:7" s="98" customFormat="1" ht="15.75" customHeight="1" x14ac:dyDescent="0.25">
      <c r="A1259" s="156" t="s">
        <v>19</v>
      </c>
      <c r="B1259" s="77" t="s">
        <v>9</v>
      </c>
      <c r="C1259" s="156">
        <v>2022</v>
      </c>
      <c r="D1259" s="156" t="s">
        <v>8</v>
      </c>
      <c r="E1259" s="180">
        <v>1440</v>
      </c>
      <c r="F1259" s="180">
        <v>343.4</v>
      </c>
      <c r="G1259" s="241">
        <v>2397.57152</v>
      </c>
    </row>
    <row r="1260" spans="1:7" s="98" customFormat="1" ht="15.75" customHeight="1" x14ac:dyDescent="0.25">
      <c r="A1260" s="156" t="s">
        <v>19</v>
      </c>
      <c r="B1260" s="77" t="s">
        <v>9</v>
      </c>
      <c r="C1260" s="156">
        <v>2023</v>
      </c>
      <c r="D1260" s="156" t="s">
        <v>8</v>
      </c>
      <c r="E1260" s="180">
        <v>2121</v>
      </c>
      <c r="F1260" s="180">
        <v>595</v>
      </c>
      <c r="G1260" s="241">
        <v>5134.6860400000005</v>
      </c>
    </row>
    <row r="1261" spans="1:7" s="95" customFormat="1" ht="45" hidden="1" outlineLevel="1" x14ac:dyDescent="0.25">
      <c r="A1261" s="27" t="s">
        <v>19</v>
      </c>
      <c r="B1261" s="63" t="s">
        <v>853</v>
      </c>
      <c r="C1261" s="14">
        <v>2021</v>
      </c>
      <c r="D1261" s="14" t="s">
        <v>8</v>
      </c>
      <c r="E1261" s="85">
        <v>97</v>
      </c>
      <c r="F1261" s="85">
        <v>150</v>
      </c>
      <c r="G1261" s="221">
        <v>220.19526999999999</v>
      </c>
    </row>
    <row r="1262" spans="1:7" s="95" customFormat="1" ht="45" hidden="1" outlineLevel="1" x14ac:dyDescent="0.25">
      <c r="A1262" s="27"/>
      <c r="B1262" s="63" t="s">
        <v>854</v>
      </c>
      <c r="C1262" s="14">
        <v>2021</v>
      </c>
      <c r="D1262" s="14" t="s">
        <v>8</v>
      </c>
      <c r="E1262" s="85">
        <v>420</v>
      </c>
      <c r="F1262" s="85">
        <v>120</v>
      </c>
      <c r="G1262" s="221">
        <v>962.04490999999996</v>
      </c>
    </row>
    <row r="1263" spans="1:7" s="95" customFormat="1" ht="45" hidden="1" outlineLevel="1" x14ac:dyDescent="0.25">
      <c r="A1263" s="27"/>
      <c r="B1263" s="63" t="s">
        <v>855</v>
      </c>
      <c r="C1263" s="14">
        <v>2021</v>
      </c>
      <c r="D1263" s="14" t="s">
        <v>8</v>
      </c>
      <c r="E1263" s="85">
        <v>1135</v>
      </c>
      <c r="F1263" s="85">
        <v>30</v>
      </c>
      <c r="G1263" s="221">
        <v>980.23182692107639</v>
      </c>
    </row>
    <row r="1264" spans="1:7" s="95" customFormat="1" ht="60" hidden="1" outlineLevel="1" x14ac:dyDescent="0.25">
      <c r="A1264" s="27"/>
      <c r="B1264" s="63" t="s">
        <v>465</v>
      </c>
      <c r="C1264" s="14">
        <v>2021</v>
      </c>
      <c r="D1264" s="14" t="s">
        <v>8</v>
      </c>
      <c r="E1264" s="85">
        <v>178</v>
      </c>
      <c r="F1264" s="85">
        <v>150</v>
      </c>
      <c r="G1264" s="221">
        <v>382.03451000000001</v>
      </c>
    </row>
    <row r="1265" spans="1:7" s="95" customFormat="1" ht="45" hidden="1" outlineLevel="1" x14ac:dyDescent="0.25">
      <c r="A1265" s="27" t="s">
        <v>19</v>
      </c>
      <c r="B1265" s="63" t="s">
        <v>856</v>
      </c>
      <c r="C1265" s="14">
        <v>2022</v>
      </c>
      <c r="D1265" s="14" t="s">
        <v>8</v>
      </c>
      <c r="E1265" s="86">
        <v>862</v>
      </c>
      <c r="F1265" s="86">
        <v>22</v>
      </c>
      <c r="G1265" s="221">
        <v>1120.26722</v>
      </c>
    </row>
    <row r="1266" spans="1:7" s="95" customFormat="1" ht="45" hidden="1" outlineLevel="1" x14ac:dyDescent="0.25">
      <c r="A1266" s="27"/>
      <c r="B1266" s="63" t="s">
        <v>857</v>
      </c>
      <c r="C1266" s="14">
        <v>2022</v>
      </c>
      <c r="D1266" s="14" t="s">
        <v>8</v>
      </c>
      <c r="E1266" s="86">
        <v>364</v>
      </c>
      <c r="F1266" s="86">
        <v>15</v>
      </c>
      <c r="G1266" s="221">
        <v>402.90289999999999</v>
      </c>
    </row>
    <row r="1267" spans="1:7" s="95" customFormat="1" ht="45" hidden="1" outlineLevel="1" x14ac:dyDescent="0.25">
      <c r="A1267" s="27"/>
      <c r="B1267" s="63" t="s">
        <v>858</v>
      </c>
      <c r="C1267" s="14">
        <v>2022</v>
      </c>
      <c r="D1267" s="14" t="s">
        <v>8</v>
      </c>
      <c r="E1267" s="86">
        <v>38</v>
      </c>
      <c r="F1267" s="86">
        <v>144.4</v>
      </c>
      <c r="G1267" s="234">
        <v>156.09352999999999</v>
      </c>
    </row>
    <row r="1268" spans="1:7" s="95" customFormat="1" ht="45" hidden="1" outlineLevel="1" x14ac:dyDescent="0.25">
      <c r="A1268" s="27"/>
      <c r="B1268" s="63" t="s">
        <v>859</v>
      </c>
      <c r="C1268" s="14">
        <v>2022</v>
      </c>
      <c r="D1268" s="14" t="s">
        <v>8</v>
      </c>
      <c r="E1268" s="86">
        <v>176</v>
      </c>
      <c r="F1268" s="86">
        <v>162</v>
      </c>
      <c r="G1268" s="234">
        <v>718.30786999999998</v>
      </c>
    </row>
    <row r="1269" spans="1:7" s="95" customFormat="1" ht="90" hidden="1" outlineLevel="1" x14ac:dyDescent="0.25">
      <c r="A1269" s="27" t="s">
        <v>19</v>
      </c>
      <c r="B1269" s="162" t="s">
        <v>1403</v>
      </c>
      <c r="C1269" s="14">
        <v>2023</v>
      </c>
      <c r="D1269" s="14" t="s">
        <v>8</v>
      </c>
      <c r="E1269" s="89">
        <v>220</v>
      </c>
      <c r="F1269" s="89">
        <v>150</v>
      </c>
      <c r="G1269" s="239">
        <v>717.07110999999998</v>
      </c>
    </row>
    <row r="1270" spans="1:7" s="95" customFormat="1" ht="60" hidden="1" outlineLevel="1" x14ac:dyDescent="0.25">
      <c r="A1270" s="27"/>
      <c r="B1270" s="54" t="s">
        <v>1473</v>
      </c>
      <c r="C1270" s="14">
        <v>2023</v>
      </c>
      <c r="D1270" s="14" t="s">
        <v>8</v>
      </c>
      <c r="E1270" s="89">
        <v>695</v>
      </c>
      <c r="F1270" s="89">
        <v>60</v>
      </c>
      <c r="G1270" s="239">
        <v>1884.2721899999999</v>
      </c>
    </row>
    <row r="1271" spans="1:7" s="95" customFormat="1" ht="45" hidden="1" outlineLevel="1" x14ac:dyDescent="0.25">
      <c r="A1271" s="27"/>
      <c r="B1271" s="36" t="s">
        <v>1491</v>
      </c>
      <c r="C1271" s="14">
        <v>2023</v>
      </c>
      <c r="D1271" s="14" t="s">
        <v>8</v>
      </c>
      <c r="E1271" s="89">
        <v>455</v>
      </c>
      <c r="F1271" s="89">
        <v>150</v>
      </c>
      <c r="G1271" s="239">
        <v>1007.0746800000001</v>
      </c>
    </row>
    <row r="1272" spans="1:7" s="95" customFormat="1" ht="45" hidden="1" outlineLevel="1" x14ac:dyDescent="0.25">
      <c r="A1272" s="27"/>
      <c r="B1272" s="162" t="s">
        <v>1500</v>
      </c>
      <c r="C1272" s="14">
        <v>2023</v>
      </c>
      <c r="D1272" s="14" t="s">
        <v>8</v>
      </c>
      <c r="E1272" s="89">
        <v>72</v>
      </c>
      <c r="F1272" s="89">
        <v>15</v>
      </c>
      <c r="G1272" s="239">
        <v>386.73985999999996</v>
      </c>
    </row>
    <row r="1273" spans="1:7" s="95" customFormat="1" ht="60" hidden="1" outlineLevel="1" x14ac:dyDescent="0.25">
      <c r="A1273" s="27"/>
      <c r="B1273" s="162" t="s">
        <v>1501</v>
      </c>
      <c r="C1273" s="14">
        <v>2023</v>
      </c>
      <c r="D1273" s="14" t="s">
        <v>8</v>
      </c>
      <c r="E1273" s="89">
        <v>439</v>
      </c>
      <c r="F1273" s="89">
        <v>150</v>
      </c>
      <c r="G1273" s="239">
        <v>647.88750000000005</v>
      </c>
    </row>
    <row r="1274" spans="1:7" s="95" customFormat="1" ht="45" hidden="1" outlineLevel="1" x14ac:dyDescent="0.25">
      <c r="A1274" s="27"/>
      <c r="B1274" s="33" t="s">
        <v>1506</v>
      </c>
      <c r="C1274" s="14">
        <v>2023</v>
      </c>
      <c r="D1274" s="14" t="s">
        <v>8</v>
      </c>
      <c r="E1274" s="89">
        <v>240</v>
      </c>
      <c r="F1274" s="89">
        <v>70</v>
      </c>
      <c r="G1274" s="239">
        <v>491.64069999999998</v>
      </c>
    </row>
    <row r="1275" spans="1:7" s="95" customFormat="1" ht="47.25" collapsed="1" x14ac:dyDescent="0.25">
      <c r="A1275" s="156" t="s">
        <v>21</v>
      </c>
      <c r="B1275" s="157" t="s">
        <v>22</v>
      </c>
      <c r="C1275" s="157"/>
      <c r="D1275" s="156" t="s">
        <v>860</v>
      </c>
      <c r="E1275" s="78">
        <v>221</v>
      </c>
      <c r="F1275" s="78">
        <v>66</v>
      </c>
      <c r="G1275" s="220">
        <v>531.47095239999999</v>
      </c>
    </row>
    <row r="1276" spans="1:7" s="95" customFormat="1" ht="15.75" customHeight="1" x14ac:dyDescent="0.25">
      <c r="A1276" s="156" t="s">
        <v>21</v>
      </c>
      <c r="B1276" s="77" t="s">
        <v>9</v>
      </c>
      <c r="C1276" s="156">
        <v>2021</v>
      </c>
      <c r="D1276" s="156" t="s">
        <v>861</v>
      </c>
      <c r="E1276" s="180">
        <v>0</v>
      </c>
      <c r="F1276" s="180">
        <v>0</v>
      </c>
      <c r="G1276" s="241">
        <v>0</v>
      </c>
    </row>
    <row r="1277" spans="1:7" s="98" customFormat="1" ht="15.75" customHeight="1" x14ac:dyDescent="0.25">
      <c r="A1277" s="156" t="s">
        <v>21</v>
      </c>
      <c r="B1277" s="77" t="s">
        <v>9</v>
      </c>
      <c r="C1277" s="156">
        <v>2022</v>
      </c>
      <c r="D1277" s="156" t="s">
        <v>860</v>
      </c>
      <c r="E1277" s="78">
        <v>101</v>
      </c>
      <c r="F1277" s="78">
        <v>15</v>
      </c>
      <c r="G1277" s="220">
        <v>89.754400000000004</v>
      </c>
    </row>
    <row r="1278" spans="1:7" s="98" customFormat="1" ht="15.75" customHeight="1" x14ac:dyDescent="0.25">
      <c r="A1278" s="156" t="s">
        <v>21</v>
      </c>
      <c r="B1278" s="77" t="s">
        <v>9</v>
      </c>
      <c r="C1278" s="156">
        <v>2023</v>
      </c>
      <c r="D1278" s="156" t="s">
        <v>861</v>
      </c>
      <c r="E1278" s="78">
        <v>120</v>
      </c>
      <c r="F1278" s="78">
        <v>51</v>
      </c>
      <c r="G1278" s="220">
        <v>441.71655239999996</v>
      </c>
    </row>
    <row r="1279" spans="1:7" s="95" customFormat="1" ht="15.75" hidden="1" outlineLevel="1" x14ac:dyDescent="0.25">
      <c r="A1279" s="27" t="s">
        <v>21</v>
      </c>
      <c r="B1279" s="77"/>
      <c r="C1279" s="14">
        <v>2021</v>
      </c>
      <c r="D1279" s="14" t="s">
        <v>861</v>
      </c>
      <c r="E1279" s="89"/>
      <c r="F1279" s="89"/>
      <c r="G1279" s="239"/>
    </row>
    <row r="1280" spans="1:7" s="95" customFormat="1" ht="45" hidden="1" outlineLevel="1" x14ac:dyDescent="0.25">
      <c r="A1280" s="27" t="s">
        <v>21</v>
      </c>
      <c r="B1280" s="12" t="s">
        <v>862</v>
      </c>
      <c r="C1280" s="14">
        <v>2022</v>
      </c>
      <c r="D1280" s="14" t="s">
        <v>861</v>
      </c>
      <c r="E1280" s="89">
        <v>101</v>
      </c>
      <c r="F1280" s="89">
        <v>15</v>
      </c>
      <c r="G1280" s="239">
        <v>89.754400000000004</v>
      </c>
    </row>
    <row r="1281" spans="1:7" s="95" customFormat="1" ht="84.75" hidden="1" customHeight="1" outlineLevel="1" x14ac:dyDescent="0.25">
      <c r="A1281" s="27" t="s">
        <v>21</v>
      </c>
      <c r="B1281" s="77" t="s">
        <v>1349</v>
      </c>
      <c r="C1281" s="14">
        <v>2023</v>
      </c>
      <c r="D1281" s="14" t="s">
        <v>861</v>
      </c>
      <c r="E1281" s="89">
        <v>120</v>
      </c>
      <c r="F1281" s="89">
        <v>51</v>
      </c>
      <c r="G1281" s="239">
        <v>441.71655239999996</v>
      </c>
    </row>
    <row r="1282" spans="1:7" s="95" customFormat="1" ht="15.75" hidden="1" outlineLevel="1" x14ac:dyDescent="0.25">
      <c r="A1282" s="14"/>
      <c r="B1282" s="77"/>
      <c r="C1282" s="14"/>
      <c r="D1282" s="14"/>
      <c r="E1282" s="89"/>
      <c r="F1282" s="89"/>
      <c r="G1282" s="239"/>
    </row>
    <row r="1283" spans="1:7" s="95" customFormat="1" ht="47.25" collapsed="1" x14ac:dyDescent="0.25">
      <c r="A1283" s="157" t="s">
        <v>21</v>
      </c>
      <c r="B1283" s="157" t="s">
        <v>22</v>
      </c>
      <c r="C1283" s="157"/>
      <c r="D1283" s="156" t="s">
        <v>71</v>
      </c>
      <c r="E1283" s="78">
        <v>14855</v>
      </c>
      <c r="F1283" s="78">
        <v>1624.4</v>
      </c>
      <c r="G1283" s="220">
        <v>23472.630400000002</v>
      </c>
    </row>
    <row r="1284" spans="1:7" s="95" customFormat="1" ht="15.75" customHeight="1" x14ac:dyDescent="0.25">
      <c r="A1284" s="156" t="s">
        <v>21</v>
      </c>
      <c r="B1284" s="77" t="s">
        <v>9</v>
      </c>
      <c r="C1284" s="156">
        <v>2021</v>
      </c>
      <c r="D1284" s="156" t="s">
        <v>10</v>
      </c>
      <c r="E1284" s="78">
        <v>3884</v>
      </c>
      <c r="F1284" s="78">
        <v>744</v>
      </c>
      <c r="G1284" s="220">
        <v>5832.0131800000008</v>
      </c>
    </row>
    <row r="1285" spans="1:7" s="95" customFormat="1" ht="15.75" customHeight="1" x14ac:dyDescent="0.25">
      <c r="A1285" s="156" t="s">
        <v>21</v>
      </c>
      <c r="B1285" s="77" t="s">
        <v>9</v>
      </c>
      <c r="C1285" s="156">
        <v>2022</v>
      </c>
      <c r="D1285" s="156" t="s">
        <v>10</v>
      </c>
      <c r="E1285" s="78">
        <v>1025</v>
      </c>
      <c r="F1285" s="78">
        <v>500.4</v>
      </c>
      <c r="G1285" s="220">
        <v>2061.6914199999997</v>
      </c>
    </row>
    <row r="1286" spans="1:7" s="95" customFormat="1" ht="15.75" customHeight="1" x14ac:dyDescent="0.25">
      <c r="A1286" s="156" t="s">
        <v>21</v>
      </c>
      <c r="B1286" s="77" t="s">
        <v>9</v>
      </c>
      <c r="C1286" s="156">
        <v>2023</v>
      </c>
      <c r="D1286" s="156" t="s">
        <v>10</v>
      </c>
      <c r="E1286" s="78">
        <v>9946</v>
      </c>
      <c r="F1286" s="78">
        <v>380</v>
      </c>
      <c r="G1286" s="220">
        <v>15578.925800000001</v>
      </c>
    </row>
    <row r="1287" spans="1:7" s="95" customFormat="1" ht="45" hidden="1" customHeight="1" outlineLevel="1" x14ac:dyDescent="0.25">
      <c r="A1287" s="27" t="s">
        <v>21</v>
      </c>
      <c r="B1287" s="162" t="s">
        <v>142</v>
      </c>
      <c r="C1287" s="14">
        <v>2021</v>
      </c>
      <c r="D1287" s="14" t="s">
        <v>10</v>
      </c>
      <c r="E1287" s="86">
        <v>5</v>
      </c>
      <c r="F1287" s="86">
        <v>1</v>
      </c>
      <c r="G1287" s="239">
        <v>16.72635</v>
      </c>
    </row>
    <row r="1288" spans="1:7" s="95" customFormat="1" ht="45" hidden="1" customHeight="1" outlineLevel="1" x14ac:dyDescent="0.25">
      <c r="A1288" s="27"/>
      <c r="B1288" s="162" t="s">
        <v>143</v>
      </c>
      <c r="C1288" s="14">
        <v>2021</v>
      </c>
      <c r="D1288" s="14" t="s">
        <v>10</v>
      </c>
      <c r="E1288" s="86">
        <v>60</v>
      </c>
      <c r="F1288" s="86">
        <v>1</v>
      </c>
      <c r="G1288" s="239">
        <v>82.249510000000001</v>
      </c>
    </row>
    <row r="1289" spans="1:7" s="95" customFormat="1" ht="45" hidden="1" customHeight="1" outlineLevel="1" x14ac:dyDescent="0.25">
      <c r="A1289" s="27"/>
      <c r="B1289" s="162" t="s">
        <v>144</v>
      </c>
      <c r="C1289" s="14">
        <v>2021</v>
      </c>
      <c r="D1289" s="14" t="s">
        <v>10</v>
      </c>
      <c r="E1289" s="86">
        <v>345</v>
      </c>
      <c r="F1289" s="86">
        <v>1</v>
      </c>
      <c r="G1289" s="239">
        <v>244.34592000000001</v>
      </c>
    </row>
    <row r="1290" spans="1:7" s="95" customFormat="1" ht="60" hidden="1" customHeight="1" outlineLevel="1" x14ac:dyDescent="0.25">
      <c r="A1290" s="27"/>
      <c r="B1290" s="162" t="s">
        <v>145</v>
      </c>
      <c r="C1290" s="14">
        <v>2021</v>
      </c>
      <c r="D1290" s="14" t="s">
        <v>10</v>
      </c>
      <c r="E1290" s="86">
        <v>60</v>
      </c>
      <c r="F1290" s="86">
        <v>1</v>
      </c>
      <c r="G1290" s="239">
        <v>77.543930000000003</v>
      </c>
    </row>
    <row r="1291" spans="1:7" s="95" customFormat="1" ht="45" hidden="1" customHeight="1" outlineLevel="1" x14ac:dyDescent="0.25">
      <c r="A1291" s="27"/>
      <c r="B1291" s="162" t="s">
        <v>204</v>
      </c>
      <c r="C1291" s="14">
        <v>2021</v>
      </c>
      <c r="D1291" s="14" t="s">
        <v>10</v>
      </c>
      <c r="E1291" s="86">
        <v>175</v>
      </c>
      <c r="F1291" s="86">
        <v>15</v>
      </c>
      <c r="G1291" s="239">
        <v>138.69967</v>
      </c>
    </row>
    <row r="1292" spans="1:7" s="95" customFormat="1" ht="45" hidden="1" customHeight="1" outlineLevel="1" x14ac:dyDescent="0.25">
      <c r="A1292" s="27"/>
      <c r="B1292" s="162" t="s">
        <v>577</v>
      </c>
      <c r="C1292" s="14">
        <v>2021</v>
      </c>
      <c r="D1292" s="14" t="s">
        <v>10</v>
      </c>
      <c r="E1292" s="86">
        <v>5</v>
      </c>
      <c r="F1292" s="86">
        <v>15</v>
      </c>
      <c r="G1292" s="239">
        <v>55.956490000000002</v>
      </c>
    </row>
    <row r="1293" spans="1:7" s="95" customFormat="1" ht="45" hidden="1" customHeight="1" outlineLevel="1" x14ac:dyDescent="0.25">
      <c r="A1293" s="27"/>
      <c r="B1293" s="162" t="s">
        <v>578</v>
      </c>
      <c r="C1293" s="14">
        <v>2021</v>
      </c>
      <c r="D1293" s="14" t="s">
        <v>10</v>
      </c>
      <c r="E1293" s="86">
        <v>185</v>
      </c>
      <c r="F1293" s="86">
        <v>150</v>
      </c>
      <c r="G1293" s="239">
        <v>392.93817999999999</v>
      </c>
    </row>
    <row r="1294" spans="1:7" s="95" customFormat="1" ht="60" hidden="1" customHeight="1" outlineLevel="1" x14ac:dyDescent="0.25">
      <c r="A1294" s="27"/>
      <c r="B1294" s="162" t="s">
        <v>905</v>
      </c>
      <c r="C1294" s="14">
        <v>2021</v>
      </c>
      <c r="D1294" s="14" t="s">
        <v>10</v>
      </c>
      <c r="E1294" s="86">
        <v>30</v>
      </c>
      <c r="F1294" s="89">
        <v>15</v>
      </c>
      <c r="G1294" s="239">
        <v>942.67610000000002</v>
      </c>
    </row>
    <row r="1295" spans="1:7" s="95" customFormat="1" ht="60" hidden="1" customHeight="1" outlineLevel="1" x14ac:dyDescent="0.25">
      <c r="A1295" s="27"/>
      <c r="B1295" s="162" t="s">
        <v>213</v>
      </c>
      <c r="C1295" s="14">
        <v>2021</v>
      </c>
      <c r="D1295" s="14" t="s">
        <v>10</v>
      </c>
      <c r="E1295" s="86">
        <v>15</v>
      </c>
      <c r="F1295" s="89">
        <v>15</v>
      </c>
      <c r="G1295" s="239">
        <v>79.027749999999997</v>
      </c>
    </row>
    <row r="1296" spans="1:7" s="95" customFormat="1" ht="60" hidden="1" customHeight="1" outlineLevel="1" x14ac:dyDescent="0.25">
      <c r="A1296" s="27"/>
      <c r="B1296" s="162" t="s">
        <v>906</v>
      </c>
      <c r="C1296" s="14">
        <v>2021</v>
      </c>
      <c r="D1296" s="14" t="s">
        <v>10</v>
      </c>
      <c r="E1296" s="86">
        <v>220</v>
      </c>
      <c r="F1296" s="89">
        <v>14</v>
      </c>
      <c r="G1296" s="239">
        <v>280.32886000000002</v>
      </c>
    </row>
    <row r="1297" spans="1:7" s="95" customFormat="1" ht="60" hidden="1" customHeight="1" outlineLevel="1" x14ac:dyDescent="0.25">
      <c r="A1297" s="27"/>
      <c r="B1297" s="162" t="s">
        <v>907</v>
      </c>
      <c r="C1297" s="14">
        <v>2021</v>
      </c>
      <c r="D1297" s="14" t="s">
        <v>10</v>
      </c>
      <c r="E1297" s="86">
        <v>94</v>
      </c>
      <c r="F1297" s="89">
        <v>100</v>
      </c>
      <c r="G1297" s="239">
        <v>208.77406999999999</v>
      </c>
    </row>
    <row r="1298" spans="1:7" s="95" customFormat="1" ht="45" hidden="1" customHeight="1" outlineLevel="1" x14ac:dyDescent="0.25">
      <c r="A1298" s="27"/>
      <c r="B1298" s="162" t="s">
        <v>908</v>
      </c>
      <c r="C1298" s="14">
        <v>2021</v>
      </c>
      <c r="D1298" s="14" t="s">
        <v>10</v>
      </c>
      <c r="E1298" s="86">
        <v>135</v>
      </c>
      <c r="F1298" s="89">
        <v>6</v>
      </c>
      <c r="G1298" s="239">
        <v>174.79537999999999</v>
      </c>
    </row>
    <row r="1299" spans="1:7" s="95" customFormat="1" ht="45" hidden="1" customHeight="1" outlineLevel="1" x14ac:dyDescent="0.25">
      <c r="A1299" s="27"/>
      <c r="B1299" s="162" t="s">
        <v>909</v>
      </c>
      <c r="C1299" s="14">
        <v>2021</v>
      </c>
      <c r="D1299" s="14" t="s">
        <v>10</v>
      </c>
      <c r="E1299" s="86">
        <v>2016</v>
      </c>
      <c r="F1299" s="89">
        <v>15</v>
      </c>
      <c r="G1299" s="239">
        <v>2046.60664</v>
      </c>
    </row>
    <row r="1300" spans="1:7" s="95" customFormat="1" ht="45" hidden="1" customHeight="1" outlineLevel="1" x14ac:dyDescent="0.25">
      <c r="A1300" s="27"/>
      <c r="B1300" s="162" t="s">
        <v>910</v>
      </c>
      <c r="C1300" s="14">
        <v>2021</v>
      </c>
      <c r="D1300" s="14" t="s">
        <v>10</v>
      </c>
      <c r="E1300" s="86">
        <v>230</v>
      </c>
      <c r="F1300" s="89">
        <v>1</v>
      </c>
      <c r="G1300" s="239">
        <v>261.79894999999999</v>
      </c>
    </row>
    <row r="1301" spans="1:7" s="95" customFormat="1" ht="45" hidden="1" customHeight="1" outlineLevel="1" x14ac:dyDescent="0.25">
      <c r="A1301" s="27"/>
      <c r="B1301" s="162" t="s">
        <v>911</v>
      </c>
      <c r="C1301" s="14">
        <v>2021</v>
      </c>
      <c r="D1301" s="14" t="s">
        <v>10</v>
      </c>
      <c r="E1301" s="86">
        <v>20</v>
      </c>
      <c r="F1301" s="89">
        <v>1</v>
      </c>
      <c r="G1301" s="239">
        <v>117.63097</v>
      </c>
    </row>
    <row r="1302" spans="1:7" s="95" customFormat="1" ht="45" hidden="1" customHeight="1" outlineLevel="1" x14ac:dyDescent="0.25">
      <c r="A1302" s="27"/>
      <c r="B1302" s="162" t="s">
        <v>912</v>
      </c>
      <c r="C1302" s="14">
        <v>2021</v>
      </c>
      <c r="D1302" s="14" t="s">
        <v>10</v>
      </c>
      <c r="E1302" s="86">
        <v>15</v>
      </c>
      <c r="F1302" s="89">
        <v>150</v>
      </c>
      <c r="G1302" s="239">
        <v>129.15003999999999</v>
      </c>
    </row>
    <row r="1303" spans="1:7" s="95" customFormat="1" ht="75" hidden="1" customHeight="1" outlineLevel="1" x14ac:dyDescent="0.25">
      <c r="A1303" s="27"/>
      <c r="B1303" s="162" t="s">
        <v>913</v>
      </c>
      <c r="C1303" s="14">
        <v>2021</v>
      </c>
      <c r="D1303" s="14" t="s">
        <v>10</v>
      </c>
      <c r="E1303" s="86">
        <v>10</v>
      </c>
      <c r="F1303" s="89">
        <v>40</v>
      </c>
      <c r="G1303" s="239">
        <v>86.334119999999999</v>
      </c>
    </row>
    <row r="1304" spans="1:7" s="95" customFormat="1" ht="60" hidden="1" customHeight="1" outlineLevel="1" x14ac:dyDescent="0.25">
      <c r="A1304" s="27"/>
      <c r="B1304" s="162" t="s">
        <v>629</v>
      </c>
      <c r="C1304" s="14">
        <v>2021</v>
      </c>
      <c r="D1304" s="14" t="s">
        <v>10</v>
      </c>
      <c r="E1304" s="86">
        <v>45</v>
      </c>
      <c r="F1304" s="89">
        <v>1</v>
      </c>
      <c r="G1304" s="239">
        <v>48.775469999999999</v>
      </c>
    </row>
    <row r="1305" spans="1:7" s="95" customFormat="1" ht="60" hidden="1" customHeight="1" outlineLevel="1" x14ac:dyDescent="0.25">
      <c r="A1305" s="27"/>
      <c r="B1305" s="162" t="s">
        <v>914</v>
      </c>
      <c r="C1305" s="14">
        <v>2021</v>
      </c>
      <c r="D1305" s="14" t="s">
        <v>10</v>
      </c>
      <c r="E1305" s="86">
        <v>43</v>
      </c>
      <c r="F1305" s="89">
        <v>1</v>
      </c>
      <c r="G1305" s="239">
        <v>55.052610000000001</v>
      </c>
    </row>
    <row r="1306" spans="1:7" s="95" customFormat="1" ht="60" hidden="1" customHeight="1" outlineLevel="1" x14ac:dyDescent="0.25">
      <c r="A1306" s="27"/>
      <c r="B1306" s="162" t="s">
        <v>915</v>
      </c>
      <c r="C1306" s="14">
        <v>2021</v>
      </c>
      <c r="D1306" s="14" t="s">
        <v>10</v>
      </c>
      <c r="E1306" s="86">
        <v>25</v>
      </c>
      <c r="F1306" s="89">
        <v>100</v>
      </c>
      <c r="G1306" s="239">
        <v>119.78053</v>
      </c>
    </row>
    <row r="1307" spans="1:7" s="95" customFormat="1" ht="45" hidden="1" customHeight="1" outlineLevel="1" x14ac:dyDescent="0.25">
      <c r="A1307" s="27"/>
      <c r="B1307" s="162" t="s">
        <v>680</v>
      </c>
      <c r="C1307" s="14">
        <v>2021</v>
      </c>
      <c r="D1307" s="14" t="s">
        <v>10</v>
      </c>
      <c r="E1307" s="86">
        <v>124</v>
      </c>
      <c r="F1307" s="89">
        <v>100</v>
      </c>
      <c r="G1307" s="239">
        <v>215.09363999999999</v>
      </c>
    </row>
    <row r="1308" spans="1:7" s="95" customFormat="1" ht="75" hidden="1" customHeight="1" outlineLevel="1" x14ac:dyDescent="0.25">
      <c r="A1308" s="27"/>
      <c r="B1308" s="162" t="s">
        <v>307</v>
      </c>
      <c r="C1308" s="14">
        <v>2021</v>
      </c>
      <c r="D1308" s="14" t="s">
        <v>10</v>
      </c>
      <c r="E1308" s="86">
        <v>27</v>
      </c>
      <c r="F1308" s="89">
        <v>1</v>
      </c>
      <c r="G1308" s="239">
        <v>57.728000000000002</v>
      </c>
    </row>
    <row r="1309" spans="1:7" s="95" customFormat="1" ht="75" hidden="1" customHeight="1" outlineLevel="1" x14ac:dyDescent="0.25">
      <c r="A1309" s="27" t="s">
        <v>21</v>
      </c>
      <c r="B1309" s="20" t="s">
        <v>421</v>
      </c>
      <c r="C1309" s="14">
        <v>2022</v>
      </c>
      <c r="D1309" s="14" t="s">
        <v>10</v>
      </c>
      <c r="E1309" s="86">
        <v>403</v>
      </c>
      <c r="F1309" s="89">
        <v>60.4</v>
      </c>
      <c r="G1309" s="239">
        <v>647.26780999999994</v>
      </c>
    </row>
    <row r="1310" spans="1:7" s="95" customFormat="1" ht="60" hidden="1" customHeight="1" outlineLevel="1" x14ac:dyDescent="0.25">
      <c r="A1310" s="27"/>
      <c r="B1310" s="20" t="s">
        <v>429</v>
      </c>
      <c r="C1310" s="14">
        <v>2022</v>
      </c>
      <c r="D1310" s="14" t="s">
        <v>10</v>
      </c>
      <c r="E1310" s="86">
        <v>10</v>
      </c>
      <c r="F1310" s="89">
        <v>60</v>
      </c>
      <c r="G1310" s="239">
        <v>78.39752</v>
      </c>
    </row>
    <row r="1311" spans="1:7" s="95" customFormat="1" ht="45" hidden="1" customHeight="1" outlineLevel="1" x14ac:dyDescent="0.25">
      <c r="A1311" s="27"/>
      <c r="B1311" s="20" t="s">
        <v>849</v>
      </c>
      <c r="C1311" s="14">
        <v>2022</v>
      </c>
      <c r="D1311" s="14" t="s">
        <v>10</v>
      </c>
      <c r="E1311" s="86">
        <v>220</v>
      </c>
      <c r="F1311" s="89">
        <v>15</v>
      </c>
      <c r="G1311" s="239">
        <v>319.60766999999998</v>
      </c>
    </row>
    <row r="1312" spans="1:7" s="95" customFormat="1" ht="60" hidden="1" customHeight="1" outlineLevel="1" x14ac:dyDescent="0.25">
      <c r="A1312" s="27"/>
      <c r="B1312" s="20" t="s">
        <v>839</v>
      </c>
      <c r="C1312" s="14">
        <v>2022</v>
      </c>
      <c r="D1312" s="14" t="s">
        <v>10</v>
      </c>
      <c r="E1312" s="86">
        <v>10</v>
      </c>
      <c r="F1312" s="89">
        <v>140</v>
      </c>
      <c r="G1312" s="239">
        <v>111.70278999999999</v>
      </c>
    </row>
    <row r="1313" spans="1:7" s="95" customFormat="1" ht="45" hidden="1" customHeight="1" outlineLevel="1" x14ac:dyDescent="0.25">
      <c r="A1313" s="27"/>
      <c r="B1313" s="20" t="s">
        <v>843</v>
      </c>
      <c r="C1313" s="14">
        <v>2022</v>
      </c>
      <c r="D1313" s="14" t="s">
        <v>10</v>
      </c>
      <c r="E1313" s="86">
        <v>211</v>
      </c>
      <c r="F1313" s="89">
        <v>150</v>
      </c>
      <c r="G1313" s="239">
        <v>636.26175999999998</v>
      </c>
    </row>
    <row r="1314" spans="1:7" s="95" customFormat="1" ht="90" hidden="1" customHeight="1" outlineLevel="1" x14ac:dyDescent="0.25">
      <c r="A1314" s="27"/>
      <c r="B1314" s="20" t="s">
        <v>825</v>
      </c>
      <c r="C1314" s="14">
        <v>2022</v>
      </c>
      <c r="D1314" s="14" t="s">
        <v>10</v>
      </c>
      <c r="E1314" s="86">
        <v>72</v>
      </c>
      <c r="F1314" s="89">
        <v>60</v>
      </c>
      <c r="G1314" s="239">
        <v>106.28196</v>
      </c>
    </row>
    <row r="1315" spans="1:7" s="95" customFormat="1" ht="75" hidden="1" customHeight="1" outlineLevel="1" x14ac:dyDescent="0.25">
      <c r="A1315" s="27"/>
      <c r="B1315" s="20" t="s">
        <v>916</v>
      </c>
      <c r="C1315" s="14">
        <v>2022</v>
      </c>
      <c r="D1315" s="14" t="s">
        <v>10</v>
      </c>
      <c r="E1315" s="86">
        <v>99</v>
      </c>
      <c r="F1315" s="89">
        <v>15</v>
      </c>
      <c r="G1315" s="239">
        <v>162.17191</v>
      </c>
    </row>
    <row r="1316" spans="1:7" s="95" customFormat="1" ht="60" hidden="1" customHeight="1" outlineLevel="1" x14ac:dyDescent="0.25">
      <c r="A1316" s="27" t="s">
        <v>21</v>
      </c>
      <c r="B1316" s="31" t="s">
        <v>1249</v>
      </c>
      <c r="C1316" s="14">
        <v>2023</v>
      </c>
      <c r="D1316" s="14" t="s">
        <v>10</v>
      </c>
      <c r="E1316" s="89">
        <v>294</v>
      </c>
      <c r="F1316" s="89">
        <v>15</v>
      </c>
      <c r="G1316" s="222">
        <v>636.47248000000002</v>
      </c>
    </row>
    <row r="1317" spans="1:7" s="95" customFormat="1" ht="75" hidden="1" customHeight="1" outlineLevel="1" x14ac:dyDescent="0.25">
      <c r="A1317" s="27"/>
      <c r="B1317" s="31" t="s">
        <v>1354</v>
      </c>
      <c r="C1317" s="14">
        <v>2023</v>
      </c>
      <c r="D1317" s="14" t="s">
        <v>10</v>
      </c>
      <c r="E1317" s="89">
        <v>150</v>
      </c>
      <c r="F1317" s="89">
        <v>56</v>
      </c>
      <c r="G1317" s="222">
        <v>294.81554</v>
      </c>
    </row>
    <row r="1318" spans="1:7" s="95" customFormat="1" ht="60" hidden="1" customHeight="1" outlineLevel="1" x14ac:dyDescent="0.25">
      <c r="A1318" s="27"/>
      <c r="B1318" s="33" t="s">
        <v>1404</v>
      </c>
      <c r="C1318" s="14">
        <v>2023</v>
      </c>
      <c r="D1318" s="14" t="s">
        <v>10</v>
      </c>
      <c r="E1318" s="89">
        <v>2610</v>
      </c>
      <c r="F1318" s="89">
        <v>80</v>
      </c>
      <c r="G1318" s="222">
        <v>3440.26467</v>
      </c>
    </row>
    <row r="1319" spans="1:7" s="95" customFormat="1" ht="75" hidden="1" customHeight="1" outlineLevel="1" x14ac:dyDescent="0.25">
      <c r="A1319" s="27"/>
      <c r="B1319" s="31" t="s">
        <v>1281</v>
      </c>
      <c r="C1319" s="14">
        <v>2023</v>
      </c>
      <c r="D1319" s="14" t="s">
        <v>10</v>
      </c>
      <c r="E1319" s="89">
        <v>415</v>
      </c>
      <c r="F1319" s="89">
        <v>15</v>
      </c>
      <c r="G1319" s="222">
        <v>539.48491999999999</v>
      </c>
    </row>
    <row r="1320" spans="1:7" s="95" customFormat="1" ht="45" hidden="1" customHeight="1" outlineLevel="1" x14ac:dyDescent="0.25">
      <c r="A1320" s="27"/>
      <c r="B1320" s="30" t="s">
        <v>1843</v>
      </c>
      <c r="C1320" s="14">
        <v>2023</v>
      </c>
      <c r="D1320" s="14" t="s">
        <v>10</v>
      </c>
      <c r="E1320" s="89">
        <v>225</v>
      </c>
      <c r="F1320" s="89">
        <v>12</v>
      </c>
      <c r="G1320" s="222">
        <v>324.78785999999997</v>
      </c>
    </row>
    <row r="1321" spans="1:7" s="95" customFormat="1" ht="60" hidden="1" customHeight="1" outlineLevel="1" x14ac:dyDescent="0.25">
      <c r="A1321" s="27"/>
      <c r="B1321" s="33" t="s">
        <v>1331</v>
      </c>
      <c r="C1321" s="14">
        <v>2023</v>
      </c>
      <c r="D1321" s="14" t="s">
        <v>10</v>
      </c>
      <c r="E1321" s="89">
        <v>715</v>
      </c>
      <c r="F1321" s="89">
        <v>15</v>
      </c>
      <c r="G1321" s="231">
        <v>987.4593900000001</v>
      </c>
    </row>
    <row r="1322" spans="1:7" s="95" customFormat="1" ht="45" hidden="1" customHeight="1" outlineLevel="1" x14ac:dyDescent="0.25">
      <c r="A1322" s="27"/>
      <c r="B1322" s="31" t="s">
        <v>1335</v>
      </c>
      <c r="C1322" s="14">
        <v>2023</v>
      </c>
      <c r="D1322" s="14" t="s">
        <v>10</v>
      </c>
      <c r="E1322" s="89">
        <v>20</v>
      </c>
      <c r="F1322" s="89">
        <v>3</v>
      </c>
      <c r="G1322" s="222">
        <v>93.515959999999993</v>
      </c>
    </row>
    <row r="1323" spans="1:7" s="95" customFormat="1" ht="45" hidden="1" customHeight="1" outlineLevel="1" x14ac:dyDescent="0.25">
      <c r="A1323" s="27"/>
      <c r="B1323" s="33" t="s">
        <v>1845</v>
      </c>
      <c r="C1323" s="14">
        <v>2023</v>
      </c>
      <c r="D1323" s="14" t="s">
        <v>10</v>
      </c>
      <c r="E1323" s="89">
        <v>45</v>
      </c>
      <c r="F1323" s="89">
        <v>5</v>
      </c>
      <c r="G1323" s="231">
        <v>276.57238000000001</v>
      </c>
    </row>
    <row r="1324" spans="1:7" s="95" customFormat="1" ht="45" hidden="1" customHeight="1" outlineLevel="1" x14ac:dyDescent="0.25">
      <c r="A1324" s="27"/>
      <c r="B1324" s="162" t="s">
        <v>1536</v>
      </c>
      <c r="C1324" s="14">
        <v>2023</v>
      </c>
      <c r="D1324" s="14" t="s">
        <v>10</v>
      </c>
      <c r="E1324" s="89">
        <v>1725</v>
      </c>
      <c r="F1324" s="89">
        <v>149</v>
      </c>
      <c r="G1324" s="222">
        <v>501.52877000000001</v>
      </c>
    </row>
    <row r="1325" spans="1:7" s="95" customFormat="1" ht="60" hidden="1" customHeight="1" outlineLevel="1" x14ac:dyDescent="0.25">
      <c r="A1325" s="27"/>
      <c r="B1325" s="55" t="s">
        <v>1526</v>
      </c>
      <c r="C1325" s="14">
        <v>2023</v>
      </c>
      <c r="D1325" s="14" t="s">
        <v>10</v>
      </c>
      <c r="E1325" s="89">
        <v>3747</v>
      </c>
      <c r="F1325" s="89">
        <v>30</v>
      </c>
      <c r="G1325" s="222">
        <v>8484.0238300000001</v>
      </c>
    </row>
    <row r="1326" spans="1:7" s="95" customFormat="1" ht="47.25" collapsed="1" x14ac:dyDescent="0.25">
      <c r="A1326" s="157" t="s">
        <v>23</v>
      </c>
      <c r="B1326" s="157" t="s">
        <v>24</v>
      </c>
      <c r="C1326" s="157"/>
      <c r="D1326" s="156" t="s">
        <v>10</v>
      </c>
      <c r="E1326" s="78">
        <v>5644</v>
      </c>
      <c r="F1326" s="78">
        <v>2016.4</v>
      </c>
      <c r="G1326" s="220">
        <v>8232.9446499999995</v>
      </c>
    </row>
    <row r="1327" spans="1:7" s="95" customFormat="1" ht="15.75" customHeight="1" x14ac:dyDescent="0.25">
      <c r="A1327" s="156" t="s">
        <v>23</v>
      </c>
      <c r="B1327" s="77" t="s">
        <v>9</v>
      </c>
      <c r="C1327" s="156">
        <v>2021</v>
      </c>
      <c r="D1327" s="156" t="s">
        <v>10</v>
      </c>
      <c r="E1327" s="78">
        <v>2082</v>
      </c>
      <c r="F1327" s="78">
        <v>580</v>
      </c>
      <c r="G1327" s="220">
        <v>2332.3096799999998</v>
      </c>
    </row>
    <row r="1328" spans="1:7" s="98" customFormat="1" ht="15.75" customHeight="1" x14ac:dyDescent="0.25">
      <c r="A1328" s="156" t="s">
        <v>23</v>
      </c>
      <c r="B1328" s="77" t="s">
        <v>9</v>
      </c>
      <c r="C1328" s="156">
        <v>2022</v>
      </c>
      <c r="D1328" s="156" t="s">
        <v>10</v>
      </c>
      <c r="E1328" s="78">
        <v>1780</v>
      </c>
      <c r="F1328" s="78">
        <v>921.4</v>
      </c>
      <c r="G1328" s="220">
        <v>2368.86609</v>
      </c>
    </row>
    <row r="1329" spans="1:7" s="95" customFormat="1" ht="15.75" customHeight="1" x14ac:dyDescent="0.25">
      <c r="A1329" s="156" t="s">
        <v>23</v>
      </c>
      <c r="B1329" s="77" t="s">
        <v>9</v>
      </c>
      <c r="C1329" s="156">
        <v>2023</v>
      </c>
      <c r="D1329" s="156" t="s">
        <v>10</v>
      </c>
      <c r="E1329" s="78">
        <v>1782</v>
      </c>
      <c r="F1329" s="78">
        <v>515</v>
      </c>
      <c r="G1329" s="220">
        <v>3531.7688799999996</v>
      </c>
    </row>
    <row r="1330" spans="1:7" s="95" customFormat="1" ht="60" hidden="1" outlineLevel="1" x14ac:dyDescent="0.25">
      <c r="A1330" s="27" t="s">
        <v>23</v>
      </c>
      <c r="B1330" s="162" t="s">
        <v>917</v>
      </c>
      <c r="C1330" s="14">
        <v>2021</v>
      </c>
      <c r="D1330" s="14" t="s">
        <v>10</v>
      </c>
      <c r="E1330" s="89">
        <v>70</v>
      </c>
      <c r="F1330" s="89">
        <v>15</v>
      </c>
      <c r="G1330" s="239">
        <v>148.94829999999999</v>
      </c>
    </row>
    <row r="1331" spans="1:7" s="95" customFormat="1" ht="45" hidden="1" outlineLevel="1" x14ac:dyDescent="0.25">
      <c r="A1331" s="27" t="s">
        <v>23</v>
      </c>
      <c r="B1331" s="162" t="s">
        <v>124</v>
      </c>
      <c r="C1331" s="14">
        <v>2021</v>
      </c>
      <c r="D1331" s="14" t="s">
        <v>10</v>
      </c>
      <c r="E1331" s="89">
        <v>10</v>
      </c>
      <c r="F1331" s="89">
        <v>20</v>
      </c>
      <c r="G1331" s="239">
        <v>57.59843</v>
      </c>
    </row>
    <row r="1332" spans="1:7" s="95" customFormat="1" ht="45" hidden="1" outlineLevel="1" x14ac:dyDescent="0.25">
      <c r="A1332" s="27" t="s">
        <v>23</v>
      </c>
      <c r="B1332" s="162" t="s">
        <v>138</v>
      </c>
      <c r="C1332" s="14">
        <v>2021</v>
      </c>
      <c r="D1332" s="14" t="s">
        <v>10</v>
      </c>
      <c r="E1332" s="89">
        <v>10</v>
      </c>
      <c r="F1332" s="89">
        <v>120</v>
      </c>
      <c r="G1332" s="239">
        <v>28.08419</v>
      </c>
    </row>
    <row r="1333" spans="1:7" s="95" customFormat="1" ht="75" hidden="1" outlineLevel="1" x14ac:dyDescent="0.25">
      <c r="A1333" s="27" t="s">
        <v>23</v>
      </c>
      <c r="B1333" s="162" t="s">
        <v>139</v>
      </c>
      <c r="C1333" s="14">
        <v>2021</v>
      </c>
      <c r="D1333" s="14" t="s">
        <v>10</v>
      </c>
      <c r="E1333" s="89">
        <v>1560</v>
      </c>
      <c r="F1333" s="89">
        <v>25</v>
      </c>
      <c r="G1333" s="239">
        <v>951.45050000000003</v>
      </c>
    </row>
    <row r="1334" spans="1:7" s="95" customFormat="1" ht="45" hidden="1" outlineLevel="1" x14ac:dyDescent="0.25">
      <c r="A1334" s="27" t="s">
        <v>23</v>
      </c>
      <c r="B1334" s="162" t="s">
        <v>918</v>
      </c>
      <c r="C1334" s="14">
        <v>2021</v>
      </c>
      <c r="D1334" s="14" t="s">
        <v>10</v>
      </c>
      <c r="E1334" s="89">
        <v>70</v>
      </c>
      <c r="F1334" s="89">
        <v>100</v>
      </c>
      <c r="G1334" s="239">
        <v>312.09746999999999</v>
      </c>
    </row>
    <row r="1335" spans="1:7" s="95" customFormat="1" ht="45" hidden="1" outlineLevel="1" x14ac:dyDescent="0.25">
      <c r="A1335" s="27" t="s">
        <v>23</v>
      </c>
      <c r="B1335" s="162" t="s">
        <v>919</v>
      </c>
      <c r="C1335" s="14">
        <v>2021</v>
      </c>
      <c r="D1335" s="14" t="s">
        <v>10</v>
      </c>
      <c r="E1335" s="89">
        <v>362</v>
      </c>
      <c r="F1335" s="89">
        <v>300</v>
      </c>
      <c r="G1335" s="239">
        <v>834.13079000000005</v>
      </c>
    </row>
    <row r="1336" spans="1:7" s="95" customFormat="1" ht="60" hidden="1" outlineLevel="1" x14ac:dyDescent="0.25">
      <c r="A1336" s="27" t="s">
        <v>23</v>
      </c>
      <c r="B1336" s="20" t="s">
        <v>430</v>
      </c>
      <c r="C1336" s="14">
        <v>2022</v>
      </c>
      <c r="D1336" s="14" t="s">
        <v>10</v>
      </c>
      <c r="E1336" s="86">
        <v>6</v>
      </c>
      <c r="F1336" s="86">
        <v>16</v>
      </c>
      <c r="G1336" s="221">
        <v>20.917949999999994</v>
      </c>
    </row>
    <row r="1337" spans="1:7" s="95" customFormat="1" ht="60" hidden="1" outlineLevel="1" x14ac:dyDescent="0.25">
      <c r="A1337" s="27" t="s">
        <v>23</v>
      </c>
      <c r="B1337" s="20" t="s">
        <v>422</v>
      </c>
      <c r="C1337" s="14">
        <v>2022</v>
      </c>
      <c r="D1337" s="14" t="s">
        <v>10</v>
      </c>
      <c r="E1337" s="86">
        <v>60</v>
      </c>
      <c r="F1337" s="86">
        <v>15</v>
      </c>
      <c r="G1337" s="221">
        <v>161.93474000000001</v>
      </c>
    </row>
    <row r="1338" spans="1:7" s="95" customFormat="1" ht="45" hidden="1" outlineLevel="1" x14ac:dyDescent="0.25">
      <c r="A1338" s="27" t="s">
        <v>23</v>
      </c>
      <c r="B1338" s="20" t="s">
        <v>816</v>
      </c>
      <c r="C1338" s="14">
        <v>2022</v>
      </c>
      <c r="D1338" s="14" t="s">
        <v>10</v>
      </c>
      <c r="E1338" s="86">
        <v>10</v>
      </c>
      <c r="F1338" s="86">
        <v>15</v>
      </c>
      <c r="G1338" s="221">
        <v>27.73884</v>
      </c>
    </row>
    <row r="1339" spans="1:7" s="95" customFormat="1" ht="60" hidden="1" outlineLevel="1" x14ac:dyDescent="0.25">
      <c r="A1339" s="27" t="s">
        <v>23</v>
      </c>
      <c r="B1339" s="20" t="s">
        <v>826</v>
      </c>
      <c r="C1339" s="14">
        <v>2022</v>
      </c>
      <c r="D1339" s="14" t="s">
        <v>10</v>
      </c>
      <c r="E1339" s="86">
        <v>281</v>
      </c>
      <c r="F1339" s="86">
        <v>15</v>
      </c>
      <c r="G1339" s="221">
        <v>336.73880000000003</v>
      </c>
    </row>
    <row r="1340" spans="1:7" s="95" customFormat="1" ht="45" hidden="1" outlineLevel="1" x14ac:dyDescent="0.25">
      <c r="A1340" s="27" t="s">
        <v>23</v>
      </c>
      <c r="B1340" s="20" t="s">
        <v>827</v>
      </c>
      <c r="C1340" s="14">
        <v>2022</v>
      </c>
      <c r="D1340" s="14" t="s">
        <v>10</v>
      </c>
      <c r="E1340" s="86">
        <v>100</v>
      </c>
      <c r="F1340" s="86">
        <v>150</v>
      </c>
      <c r="G1340" s="221">
        <v>200.12880999999999</v>
      </c>
    </row>
    <row r="1341" spans="1:7" s="95" customFormat="1" ht="60" hidden="1" outlineLevel="1" x14ac:dyDescent="0.25">
      <c r="A1341" s="27" t="s">
        <v>23</v>
      </c>
      <c r="B1341" s="20" t="s">
        <v>834</v>
      </c>
      <c r="C1341" s="14">
        <v>2022</v>
      </c>
      <c r="D1341" s="14" t="s">
        <v>10</v>
      </c>
      <c r="E1341" s="86">
        <v>350</v>
      </c>
      <c r="F1341" s="86">
        <v>15</v>
      </c>
      <c r="G1341" s="221">
        <v>395.113</v>
      </c>
    </row>
    <row r="1342" spans="1:7" s="95" customFormat="1" ht="45" hidden="1" outlineLevel="1" x14ac:dyDescent="0.25">
      <c r="A1342" s="27" t="s">
        <v>23</v>
      </c>
      <c r="B1342" s="20" t="s">
        <v>851</v>
      </c>
      <c r="C1342" s="14">
        <v>2022</v>
      </c>
      <c r="D1342" s="14" t="s">
        <v>10</v>
      </c>
      <c r="E1342" s="86">
        <v>5</v>
      </c>
      <c r="F1342" s="86">
        <v>355.4</v>
      </c>
      <c r="G1342" s="221">
        <v>84.282090000000011</v>
      </c>
    </row>
    <row r="1343" spans="1:7" s="95" customFormat="1" ht="45" hidden="1" outlineLevel="1" x14ac:dyDescent="0.25">
      <c r="A1343" s="27" t="s">
        <v>23</v>
      </c>
      <c r="B1343" s="20" t="s">
        <v>920</v>
      </c>
      <c r="C1343" s="14">
        <v>2022</v>
      </c>
      <c r="D1343" s="14" t="s">
        <v>10</v>
      </c>
      <c r="E1343" s="86">
        <v>923</v>
      </c>
      <c r="F1343" s="86">
        <v>15</v>
      </c>
      <c r="G1343" s="221">
        <v>872.19220999999993</v>
      </c>
    </row>
    <row r="1344" spans="1:7" s="95" customFormat="1" ht="60" hidden="1" outlineLevel="1" x14ac:dyDescent="0.25">
      <c r="A1344" s="27" t="s">
        <v>23</v>
      </c>
      <c r="B1344" s="20" t="s">
        <v>921</v>
      </c>
      <c r="C1344" s="14">
        <v>2022</v>
      </c>
      <c r="D1344" s="14" t="s">
        <v>10</v>
      </c>
      <c r="E1344" s="86">
        <v>45</v>
      </c>
      <c r="F1344" s="86">
        <v>325</v>
      </c>
      <c r="G1344" s="221">
        <v>269.81965000000002</v>
      </c>
    </row>
    <row r="1345" spans="1:7" s="95" customFormat="1" ht="45" hidden="1" outlineLevel="1" x14ac:dyDescent="0.25">
      <c r="A1345" s="27" t="s">
        <v>23</v>
      </c>
      <c r="B1345" s="41" t="s">
        <v>1423</v>
      </c>
      <c r="C1345" s="14">
        <v>2023</v>
      </c>
      <c r="D1345" s="14" t="s">
        <v>10</v>
      </c>
      <c r="E1345" s="89">
        <v>1310</v>
      </c>
      <c r="F1345" s="89">
        <v>15</v>
      </c>
      <c r="G1345" s="239">
        <v>2606.7978199999998</v>
      </c>
    </row>
    <row r="1346" spans="1:7" s="95" customFormat="1" ht="45" hidden="1" outlineLevel="1" x14ac:dyDescent="0.25">
      <c r="A1346" s="27" t="s">
        <v>23</v>
      </c>
      <c r="B1346" s="20" t="s">
        <v>1537</v>
      </c>
      <c r="C1346" s="14">
        <v>2023</v>
      </c>
      <c r="D1346" s="14" t="s">
        <v>10</v>
      </c>
      <c r="E1346" s="86">
        <v>472</v>
      </c>
      <c r="F1346" s="86">
        <v>500</v>
      </c>
      <c r="G1346" s="221">
        <v>924.97105999999997</v>
      </c>
    </row>
    <row r="1347" spans="1:7" s="95" customFormat="1" ht="47.25" collapsed="1" x14ac:dyDescent="0.25">
      <c r="A1347" s="156" t="s">
        <v>25</v>
      </c>
      <c r="B1347" s="157" t="s">
        <v>26</v>
      </c>
      <c r="C1347" s="157"/>
      <c r="D1347" s="156" t="s">
        <v>71</v>
      </c>
      <c r="E1347" s="78">
        <v>117</v>
      </c>
      <c r="F1347" s="78">
        <v>0</v>
      </c>
      <c r="G1347" s="220">
        <v>365.83800000000002</v>
      </c>
    </row>
    <row r="1348" spans="1:7" s="98" customFormat="1" ht="15.75" customHeight="1" x14ac:dyDescent="0.25">
      <c r="A1348" s="156" t="s">
        <v>25</v>
      </c>
      <c r="B1348" s="77" t="s">
        <v>9</v>
      </c>
      <c r="C1348" s="156">
        <v>2021</v>
      </c>
      <c r="D1348" s="156" t="s">
        <v>10</v>
      </c>
      <c r="E1348" s="78">
        <v>0</v>
      </c>
      <c r="F1348" s="78">
        <v>0</v>
      </c>
      <c r="G1348" s="220">
        <v>0</v>
      </c>
    </row>
    <row r="1349" spans="1:7" s="98" customFormat="1" ht="15.75" customHeight="1" x14ac:dyDescent="0.25">
      <c r="A1349" s="156" t="s">
        <v>25</v>
      </c>
      <c r="B1349" s="77" t="s">
        <v>9</v>
      </c>
      <c r="C1349" s="156">
        <v>2022</v>
      </c>
      <c r="D1349" s="156" t="s">
        <v>10</v>
      </c>
      <c r="E1349" s="78">
        <v>117</v>
      </c>
      <c r="F1349" s="78">
        <v>0</v>
      </c>
      <c r="G1349" s="220">
        <v>365.83800000000002</v>
      </c>
    </row>
    <row r="1350" spans="1:7" s="98" customFormat="1" ht="15.75" customHeight="1" x14ac:dyDescent="0.25">
      <c r="A1350" s="156" t="s">
        <v>25</v>
      </c>
      <c r="B1350" s="77" t="s">
        <v>9</v>
      </c>
      <c r="C1350" s="156">
        <v>2023</v>
      </c>
      <c r="D1350" s="156" t="s">
        <v>10</v>
      </c>
      <c r="E1350" s="78">
        <v>0</v>
      </c>
      <c r="F1350" s="78">
        <v>0</v>
      </c>
      <c r="G1350" s="220">
        <v>0</v>
      </c>
    </row>
    <row r="1351" spans="1:7" s="95" customFormat="1" ht="13.5" hidden="1" customHeight="1" outlineLevel="1" x14ac:dyDescent="0.25">
      <c r="A1351" s="27" t="s">
        <v>25</v>
      </c>
      <c r="B1351" s="77"/>
      <c r="C1351" s="14">
        <v>2021</v>
      </c>
      <c r="D1351" s="14" t="s">
        <v>71</v>
      </c>
      <c r="E1351" s="84"/>
      <c r="F1351" s="84"/>
      <c r="G1351" s="239"/>
    </row>
    <row r="1352" spans="1:7" s="95" customFormat="1" ht="13.5" hidden="1" customHeight="1" outlineLevel="1" x14ac:dyDescent="0.25">
      <c r="A1352" s="27" t="s">
        <v>25</v>
      </c>
      <c r="B1352" s="12" t="s">
        <v>922</v>
      </c>
      <c r="C1352" s="14">
        <v>2022</v>
      </c>
      <c r="D1352" s="14" t="s">
        <v>71</v>
      </c>
      <c r="E1352" s="84">
        <v>117</v>
      </c>
      <c r="F1352" s="84"/>
      <c r="G1352" s="221">
        <v>365.83800000000002</v>
      </c>
    </row>
    <row r="1353" spans="1:7" s="97" customFormat="1" ht="13.5" hidden="1" customHeight="1" outlineLevel="1" x14ac:dyDescent="0.25">
      <c r="A1353" s="27" t="s">
        <v>25</v>
      </c>
      <c r="B1353" s="77"/>
      <c r="C1353" s="14">
        <v>2023</v>
      </c>
      <c r="D1353" s="14" t="s">
        <v>71</v>
      </c>
      <c r="E1353" s="84"/>
      <c r="F1353" s="84"/>
      <c r="G1353" s="239"/>
    </row>
    <row r="1354" spans="1:7" s="97" customFormat="1" ht="13.5" customHeight="1" collapsed="1" x14ac:dyDescent="0.25">
      <c r="A1354" s="27"/>
      <c r="B1354" s="77"/>
      <c r="C1354" s="14"/>
      <c r="D1354" s="14"/>
      <c r="E1354" s="84"/>
      <c r="F1354" s="84"/>
      <c r="G1354" s="239"/>
    </row>
    <row r="1355" spans="1:7" s="95" customFormat="1" ht="13.5" hidden="1" customHeight="1" x14ac:dyDescent="0.25">
      <c r="A1355" s="252" t="s">
        <v>27</v>
      </c>
      <c r="B1355" s="254" t="s">
        <v>28</v>
      </c>
      <c r="C1355" s="252"/>
      <c r="D1355" s="252" t="s">
        <v>8</v>
      </c>
      <c r="E1355" s="252"/>
      <c r="F1355" s="252"/>
      <c r="G1355" s="265"/>
    </row>
    <row r="1356" spans="1:7" s="95" customFormat="1" ht="13.5" hidden="1" customHeight="1" x14ac:dyDescent="0.25">
      <c r="A1356" s="253"/>
      <c r="B1356" s="267"/>
      <c r="C1356" s="253"/>
      <c r="D1356" s="253"/>
      <c r="E1356" s="253"/>
      <c r="F1356" s="253"/>
      <c r="G1356" s="266"/>
    </row>
    <row r="1357" spans="1:7" s="97" customFormat="1" ht="13.5" hidden="1" customHeight="1" x14ac:dyDescent="0.25">
      <c r="A1357" s="253"/>
      <c r="B1357" s="267"/>
      <c r="C1357" s="253"/>
      <c r="D1357" s="253"/>
      <c r="E1357" s="253"/>
      <c r="F1357" s="253"/>
      <c r="G1357" s="266"/>
    </row>
    <row r="1358" spans="1:7" s="97" customFormat="1" ht="13.5" hidden="1" customHeight="1" x14ac:dyDescent="0.25">
      <c r="A1358" s="253"/>
      <c r="B1358" s="267"/>
      <c r="C1358" s="253"/>
      <c r="D1358" s="253"/>
      <c r="E1358" s="253"/>
      <c r="F1358" s="253"/>
      <c r="G1358" s="266"/>
    </row>
    <row r="1359" spans="1:7" s="97" customFormat="1" ht="13.5" hidden="1" customHeight="1" x14ac:dyDescent="0.25">
      <c r="A1359" s="156" t="s">
        <v>27</v>
      </c>
      <c r="B1359" s="77" t="s">
        <v>9</v>
      </c>
      <c r="C1359" s="156">
        <v>2021</v>
      </c>
      <c r="D1359" s="156" t="s">
        <v>8</v>
      </c>
      <c r="E1359" s="156">
        <v>0</v>
      </c>
      <c r="F1359" s="156">
        <v>0</v>
      </c>
      <c r="G1359" s="242">
        <v>0</v>
      </c>
    </row>
    <row r="1360" spans="1:7" s="98" customFormat="1" ht="13.5" hidden="1" customHeight="1" x14ac:dyDescent="0.25">
      <c r="A1360" s="156" t="s">
        <v>27</v>
      </c>
      <c r="B1360" s="77" t="s">
        <v>9</v>
      </c>
      <c r="C1360" s="156">
        <v>2022</v>
      </c>
      <c r="D1360" s="156" t="s">
        <v>8</v>
      </c>
      <c r="E1360" s="156">
        <v>0</v>
      </c>
      <c r="F1360" s="156">
        <v>0</v>
      </c>
      <c r="G1360" s="242">
        <v>0</v>
      </c>
    </row>
    <row r="1361" spans="1:7" s="98" customFormat="1" ht="13.5" hidden="1" customHeight="1" x14ac:dyDescent="0.25">
      <c r="A1361" s="156" t="s">
        <v>27</v>
      </c>
      <c r="B1361" s="77" t="s">
        <v>105</v>
      </c>
      <c r="C1361" s="156">
        <v>2023</v>
      </c>
      <c r="D1361" s="156" t="s">
        <v>8</v>
      </c>
      <c r="E1361" s="156">
        <v>0</v>
      </c>
      <c r="F1361" s="156">
        <v>0</v>
      </c>
      <c r="G1361" s="242">
        <v>0</v>
      </c>
    </row>
    <row r="1362" spans="1:7" s="95" customFormat="1" ht="13.5" hidden="1" customHeight="1" x14ac:dyDescent="0.25">
      <c r="A1362" s="14" t="s">
        <v>27</v>
      </c>
      <c r="B1362" s="77"/>
      <c r="C1362" s="14">
        <v>2021</v>
      </c>
      <c r="D1362" s="14" t="s">
        <v>8</v>
      </c>
      <c r="E1362" s="14"/>
      <c r="F1362" s="14"/>
      <c r="G1362" s="243"/>
    </row>
    <row r="1363" spans="1:7" s="95" customFormat="1" ht="13.5" hidden="1" customHeight="1" x14ac:dyDescent="0.25">
      <c r="A1363" s="14" t="s">
        <v>27</v>
      </c>
      <c r="B1363" s="77"/>
      <c r="C1363" s="14">
        <v>2022</v>
      </c>
      <c r="D1363" s="14" t="s">
        <v>8</v>
      </c>
      <c r="E1363" s="14"/>
      <c r="F1363" s="14"/>
      <c r="G1363" s="243"/>
    </row>
    <row r="1364" spans="1:7" s="95" customFormat="1" ht="13.5" hidden="1" customHeight="1" x14ac:dyDescent="0.25">
      <c r="A1364" s="14" t="s">
        <v>27</v>
      </c>
      <c r="B1364" s="77"/>
      <c r="C1364" s="14">
        <v>2023</v>
      </c>
      <c r="D1364" s="14" t="s">
        <v>8</v>
      </c>
      <c r="E1364" s="14"/>
      <c r="F1364" s="14"/>
      <c r="G1364" s="243"/>
    </row>
    <row r="1365" spans="1:7" s="95" customFormat="1" ht="13.5" hidden="1" customHeight="1" x14ac:dyDescent="0.25">
      <c r="A1365" s="252" t="s">
        <v>27</v>
      </c>
      <c r="B1365" s="254" t="s">
        <v>28</v>
      </c>
      <c r="C1365" s="254"/>
      <c r="D1365" s="252" t="s">
        <v>10</v>
      </c>
      <c r="E1365" s="252"/>
      <c r="F1365" s="252"/>
      <c r="G1365" s="265"/>
    </row>
    <row r="1366" spans="1:7" s="95" customFormat="1" ht="13.5" hidden="1" customHeight="1" x14ac:dyDescent="0.25">
      <c r="A1366" s="252"/>
      <c r="B1366" s="254"/>
      <c r="C1366" s="254"/>
      <c r="D1366" s="252"/>
      <c r="E1366" s="252"/>
      <c r="F1366" s="252"/>
      <c r="G1366" s="265"/>
    </row>
    <row r="1367" spans="1:7" s="97" customFormat="1" ht="13.5" hidden="1" customHeight="1" x14ac:dyDescent="0.25">
      <c r="A1367" s="252"/>
      <c r="B1367" s="254"/>
      <c r="C1367" s="254"/>
      <c r="D1367" s="252"/>
      <c r="E1367" s="252"/>
      <c r="F1367" s="252"/>
      <c r="G1367" s="265"/>
    </row>
    <row r="1368" spans="1:7" s="97" customFormat="1" ht="13.5" hidden="1" customHeight="1" x14ac:dyDescent="0.25">
      <c r="A1368" s="252"/>
      <c r="B1368" s="254"/>
      <c r="C1368" s="254"/>
      <c r="D1368" s="252"/>
      <c r="E1368" s="252"/>
      <c r="F1368" s="252"/>
      <c r="G1368" s="265"/>
    </row>
    <row r="1369" spans="1:7" s="97" customFormat="1" ht="13.5" hidden="1" customHeight="1" x14ac:dyDescent="0.25">
      <c r="A1369" s="156" t="s">
        <v>27</v>
      </c>
      <c r="B1369" s="77" t="s">
        <v>9</v>
      </c>
      <c r="C1369" s="156">
        <v>2021</v>
      </c>
      <c r="D1369" s="156" t="s">
        <v>10</v>
      </c>
      <c r="E1369" s="156">
        <v>0</v>
      </c>
      <c r="F1369" s="156">
        <v>0</v>
      </c>
      <c r="G1369" s="242">
        <v>0</v>
      </c>
    </row>
    <row r="1370" spans="1:7" s="98" customFormat="1" ht="13.5" hidden="1" customHeight="1" x14ac:dyDescent="0.25">
      <c r="A1370" s="156" t="s">
        <v>27</v>
      </c>
      <c r="B1370" s="77" t="s">
        <v>9</v>
      </c>
      <c r="C1370" s="156">
        <v>2022</v>
      </c>
      <c r="D1370" s="156" t="s">
        <v>10</v>
      </c>
      <c r="E1370" s="15">
        <v>0</v>
      </c>
      <c r="F1370" s="156">
        <v>0</v>
      </c>
      <c r="G1370" s="242">
        <v>0</v>
      </c>
    </row>
    <row r="1371" spans="1:7" s="95" customFormat="1" ht="13.5" hidden="1" customHeight="1" x14ac:dyDescent="0.25">
      <c r="A1371" s="156" t="s">
        <v>27</v>
      </c>
      <c r="B1371" s="77" t="s">
        <v>105</v>
      </c>
      <c r="C1371" s="156">
        <v>2023</v>
      </c>
      <c r="D1371" s="156" t="s">
        <v>10</v>
      </c>
      <c r="E1371" s="156">
        <v>0</v>
      </c>
      <c r="F1371" s="156">
        <v>0</v>
      </c>
      <c r="G1371" s="242">
        <v>0</v>
      </c>
    </row>
    <row r="1372" spans="1:7" s="95" customFormat="1" ht="13.5" hidden="1" customHeight="1" x14ac:dyDescent="0.25">
      <c r="A1372" s="14" t="s">
        <v>27</v>
      </c>
      <c r="B1372" s="77"/>
      <c r="C1372" s="14">
        <v>2021</v>
      </c>
      <c r="D1372" s="14" t="s">
        <v>10</v>
      </c>
      <c r="E1372" s="14"/>
      <c r="F1372" s="14"/>
      <c r="G1372" s="243"/>
    </row>
    <row r="1373" spans="1:7" s="95" customFormat="1" ht="13.5" hidden="1" customHeight="1" x14ac:dyDescent="0.25">
      <c r="A1373" s="14" t="s">
        <v>27</v>
      </c>
      <c r="B1373" s="77"/>
      <c r="C1373" s="14">
        <v>2022</v>
      </c>
      <c r="D1373" s="14" t="s">
        <v>10</v>
      </c>
      <c r="E1373" s="14"/>
      <c r="F1373" s="14"/>
      <c r="G1373" s="243"/>
    </row>
    <row r="1374" spans="1:7" s="95" customFormat="1" ht="13.5" hidden="1" customHeight="1" x14ac:dyDescent="0.25">
      <c r="A1374" s="14" t="s">
        <v>27</v>
      </c>
      <c r="B1374" s="77"/>
      <c r="C1374" s="14">
        <v>2023</v>
      </c>
      <c r="D1374" s="14" t="s">
        <v>10</v>
      </c>
      <c r="E1374" s="14"/>
      <c r="F1374" s="14"/>
      <c r="G1374" s="243"/>
    </row>
    <row r="1375" spans="1:7" s="95" customFormat="1" ht="13.5" hidden="1" customHeight="1" x14ac:dyDescent="0.25">
      <c r="A1375" s="252" t="s">
        <v>29</v>
      </c>
      <c r="B1375" s="254" t="s">
        <v>30</v>
      </c>
      <c r="C1375" s="252"/>
      <c r="D1375" s="252" t="s">
        <v>10</v>
      </c>
      <c r="E1375" s="252"/>
      <c r="F1375" s="252"/>
      <c r="G1375" s="265"/>
    </row>
    <row r="1376" spans="1:7" s="95" customFormat="1" ht="13.5" hidden="1" customHeight="1" x14ac:dyDescent="0.25">
      <c r="A1376" s="253"/>
      <c r="B1376" s="267"/>
      <c r="C1376" s="253"/>
      <c r="D1376" s="253"/>
      <c r="E1376" s="253"/>
      <c r="F1376" s="253"/>
      <c r="G1376" s="266"/>
    </row>
    <row r="1377" spans="1:7" s="99" customFormat="1" ht="13.5" hidden="1" customHeight="1" x14ac:dyDescent="0.25">
      <c r="A1377" s="253"/>
      <c r="B1377" s="267"/>
      <c r="C1377" s="253"/>
      <c r="D1377" s="253"/>
      <c r="E1377" s="253"/>
      <c r="F1377" s="253"/>
      <c r="G1377" s="266"/>
    </row>
    <row r="1378" spans="1:7" s="99" customFormat="1" ht="13.5" hidden="1" customHeight="1" x14ac:dyDescent="0.25">
      <c r="A1378" s="253"/>
      <c r="B1378" s="267"/>
      <c r="C1378" s="253"/>
      <c r="D1378" s="253"/>
      <c r="E1378" s="253"/>
      <c r="F1378" s="253"/>
      <c r="G1378" s="266"/>
    </row>
    <row r="1379" spans="1:7" s="99" customFormat="1" ht="13.5" hidden="1" customHeight="1" x14ac:dyDescent="0.25">
      <c r="A1379" s="156" t="s">
        <v>29</v>
      </c>
      <c r="B1379" s="77" t="s">
        <v>9</v>
      </c>
      <c r="C1379" s="156">
        <v>2021</v>
      </c>
      <c r="D1379" s="156" t="s">
        <v>10</v>
      </c>
      <c r="E1379" s="156">
        <v>0</v>
      </c>
      <c r="F1379" s="156">
        <v>0</v>
      </c>
      <c r="G1379" s="242">
        <v>0</v>
      </c>
    </row>
    <row r="1380" spans="1:7" s="98" customFormat="1" ht="13.5" hidden="1" customHeight="1" x14ac:dyDescent="0.25">
      <c r="A1380" s="156" t="s">
        <v>29</v>
      </c>
      <c r="B1380" s="77" t="s">
        <v>9</v>
      </c>
      <c r="C1380" s="156">
        <v>2022</v>
      </c>
      <c r="D1380" s="156" t="s">
        <v>10</v>
      </c>
      <c r="E1380" s="156">
        <v>0</v>
      </c>
      <c r="F1380" s="156">
        <v>0</v>
      </c>
      <c r="G1380" s="242">
        <v>0</v>
      </c>
    </row>
    <row r="1381" spans="1:7" s="98" customFormat="1" ht="13.5" hidden="1" customHeight="1" x14ac:dyDescent="0.25">
      <c r="A1381" s="156" t="s">
        <v>29</v>
      </c>
      <c r="B1381" s="77" t="s">
        <v>9</v>
      </c>
      <c r="C1381" s="156">
        <v>2023</v>
      </c>
      <c r="D1381" s="156" t="s">
        <v>10</v>
      </c>
      <c r="E1381" s="156">
        <v>0</v>
      </c>
      <c r="F1381" s="156">
        <v>0</v>
      </c>
      <c r="G1381" s="242">
        <v>0</v>
      </c>
    </row>
    <row r="1382" spans="1:7" s="95" customFormat="1" ht="13.5" hidden="1" customHeight="1" x14ac:dyDescent="0.25">
      <c r="A1382" s="14" t="s">
        <v>29</v>
      </c>
      <c r="B1382" s="77"/>
      <c r="C1382" s="14">
        <v>2021</v>
      </c>
      <c r="D1382" s="14" t="s">
        <v>10</v>
      </c>
      <c r="E1382" s="14"/>
      <c r="F1382" s="14"/>
      <c r="G1382" s="243"/>
    </row>
    <row r="1383" spans="1:7" s="95" customFormat="1" ht="15.75" hidden="1" x14ac:dyDescent="0.25">
      <c r="A1383" s="14" t="s">
        <v>29</v>
      </c>
      <c r="B1383" s="77"/>
      <c r="C1383" s="14">
        <v>2022</v>
      </c>
      <c r="D1383" s="14" t="s">
        <v>10</v>
      </c>
      <c r="E1383" s="14"/>
      <c r="F1383" s="14"/>
      <c r="G1383" s="243"/>
    </row>
    <row r="1384" spans="1:7" s="95" customFormat="1" ht="15.75" hidden="1" x14ac:dyDescent="0.25">
      <c r="A1384" s="14" t="s">
        <v>29</v>
      </c>
      <c r="B1384" s="77"/>
      <c r="C1384" s="14">
        <v>2023</v>
      </c>
      <c r="D1384" s="14" t="s">
        <v>10</v>
      </c>
      <c r="E1384" s="14"/>
      <c r="F1384" s="14"/>
      <c r="G1384" s="243"/>
    </row>
    <row r="1385" spans="1:7" s="101" customFormat="1" ht="18.75" x14ac:dyDescent="0.25">
      <c r="A1385" s="264" t="s">
        <v>106</v>
      </c>
      <c r="B1385" s="264"/>
      <c r="C1385" s="264"/>
      <c r="D1385" s="264"/>
      <c r="E1385" s="264"/>
      <c r="F1385" s="264"/>
      <c r="G1385" s="287"/>
    </row>
    <row r="1386" spans="1:7" s="100" customFormat="1" ht="15.75" x14ac:dyDescent="0.25">
      <c r="A1386" s="14"/>
      <c r="B1386" s="116"/>
      <c r="C1386" s="14"/>
      <c r="D1386" s="14"/>
      <c r="E1386" s="89"/>
      <c r="F1386" s="89"/>
      <c r="G1386" s="239"/>
    </row>
    <row r="1387" spans="1:7" s="100" customFormat="1" ht="47.25" x14ac:dyDescent="0.25">
      <c r="A1387" s="156" t="s">
        <v>943</v>
      </c>
      <c r="B1387" s="157" t="s">
        <v>944</v>
      </c>
      <c r="C1387" s="156"/>
      <c r="D1387" s="156" t="s">
        <v>32</v>
      </c>
      <c r="E1387" s="78">
        <v>1089</v>
      </c>
      <c r="F1387" s="78">
        <v>150</v>
      </c>
      <c r="G1387" s="15">
        <v>4342.19362</v>
      </c>
    </row>
    <row r="1388" spans="1:7" s="100" customFormat="1" ht="15.75" customHeight="1" x14ac:dyDescent="0.25">
      <c r="A1388" s="156" t="s">
        <v>943</v>
      </c>
      <c r="B1388" s="77" t="s">
        <v>9</v>
      </c>
      <c r="C1388" s="156">
        <v>2021</v>
      </c>
      <c r="D1388" s="156" t="s">
        <v>32</v>
      </c>
      <c r="E1388" s="180">
        <v>1089</v>
      </c>
      <c r="F1388" s="180">
        <v>150</v>
      </c>
      <c r="G1388" s="181">
        <v>4342.19362</v>
      </c>
    </row>
    <row r="1389" spans="1:7" s="102" customFormat="1" ht="15.75" customHeight="1" x14ac:dyDescent="0.25">
      <c r="A1389" s="156" t="s">
        <v>943</v>
      </c>
      <c r="B1389" s="77" t="s">
        <v>9</v>
      </c>
      <c r="C1389" s="156">
        <v>2022</v>
      </c>
      <c r="D1389" s="156" t="s">
        <v>32</v>
      </c>
      <c r="E1389" s="180">
        <v>0</v>
      </c>
      <c r="F1389" s="180">
        <v>0</v>
      </c>
      <c r="G1389" s="181">
        <v>0</v>
      </c>
    </row>
    <row r="1390" spans="1:7" s="102" customFormat="1" ht="15.75" customHeight="1" x14ac:dyDescent="0.25">
      <c r="A1390" s="156" t="s">
        <v>943</v>
      </c>
      <c r="B1390" s="77" t="s">
        <v>9</v>
      </c>
      <c r="C1390" s="156">
        <v>2023</v>
      </c>
      <c r="D1390" s="156" t="s">
        <v>32</v>
      </c>
      <c r="E1390" s="180">
        <v>0</v>
      </c>
      <c r="F1390" s="180">
        <v>0</v>
      </c>
      <c r="G1390" s="181">
        <v>0</v>
      </c>
    </row>
    <row r="1391" spans="1:7" s="100" customFormat="1" ht="45" hidden="1" outlineLevel="1" x14ac:dyDescent="0.25">
      <c r="A1391" s="27" t="s">
        <v>943</v>
      </c>
      <c r="B1391" s="13" t="s">
        <v>945</v>
      </c>
      <c r="C1391" s="14">
        <v>2021</v>
      </c>
      <c r="D1391" s="14" t="s">
        <v>32</v>
      </c>
      <c r="E1391" s="86">
        <v>1089</v>
      </c>
      <c r="F1391" s="86">
        <v>150</v>
      </c>
      <c r="G1391" s="82">
        <v>4342.19362</v>
      </c>
    </row>
    <row r="1392" spans="1:7" s="100" customFormat="1" ht="15.75" hidden="1" outlineLevel="1" x14ac:dyDescent="0.25">
      <c r="A1392" s="27" t="s">
        <v>943</v>
      </c>
      <c r="B1392" s="77"/>
      <c r="C1392" s="14">
        <v>2022</v>
      </c>
      <c r="D1392" s="14" t="s">
        <v>32</v>
      </c>
      <c r="E1392" s="89"/>
      <c r="F1392" s="89"/>
      <c r="G1392" s="84"/>
    </row>
    <row r="1393" spans="1:7" s="100" customFormat="1" ht="15.75" hidden="1" outlineLevel="1" x14ac:dyDescent="0.25">
      <c r="A1393" s="27" t="s">
        <v>943</v>
      </c>
      <c r="B1393" s="77"/>
      <c r="C1393" s="14">
        <v>2023</v>
      </c>
      <c r="D1393" s="14" t="s">
        <v>32</v>
      </c>
      <c r="E1393" s="89"/>
      <c r="F1393" s="89"/>
      <c r="G1393" s="84"/>
    </row>
    <row r="1394" spans="1:7" s="100" customFormat="1" ht="47.25" collapsed="1" x14ac:dyDescent="0.25">
      <c r="A1394" s="156" t="s">
        <v>33</v>
      </c>
      <c r="B1394" s="157" t="s">
        <v>34</v>
      </c>
      <c r="C1394" s="156"/>
      <c r="D1394" s="156" t="s">
        <v>32</v>
      </c>
      <c r="E1394" s="78">
        <v>3627</v>
      </c>
      <c r="F1394" s="78">
        <v>5314.2250000000004</v>
      </c>
      <c r="G1394" s="15">
        <v>17854.375425399998</v>
      </c>
    </row>
    <row r="1395" spans="1:7" s="100" customFormat="1" ht="15.75" customHeight="1" x14ac:dyDescent="0.25">
      <c r="A1395" s="156" t="s">
        <v>33</v>
      </c>
      <c r="B1395" s="77" t="s">
        <v>9</v>
      </c>
      <c r="C1395" s="156">
        <v>2021</v>
      </c>
      <c r="D1395" s="156" t="s">
        <v>32</v>
      </c>
      <c r="E1395" s="78">
        <v>2888</v>
      </c>
      <c r="F1395" s="78">
        <v>1474</v>
      </c>
      <c r="G1395" s="15">
        <v>12226.830619999999</v>
      </c>
    </row>
    <row r="1396" spans="1:7" s="102" customFormat="1" ht="15.75" customHeight="1" x14ac:dyDescent="0.25">
      <c r="A1396" s="156" t="s">
        <v>33</v>
      </c>
      <c r="B1396" s="77" t="s">
        <v>9</v>
      </c>
      <c r="C1396" s="156">
        <v>2022</v>
      </c>
      <c r="D1396" s="156" t="s">
        <v>32</v>
      </c>
      <c r="E1396" s="78">
        <v>490</v>
      </c>
      <c r="F1396" s="78">
        <v>552.19999999999993</v>
      </c>
      <c r="G1396" s="15">
        <v>3207.6009153999998</v>
      </c>
    </row>
    <row r="1397" spans="1:7" s="102" customFormat="1" ht="15.75" customHeight="1" x14ac:dyDescent="0.25">
      <c r="A1397" s="156" t="s">
        <v>33</v>
      </c>
      <c r="B1397" s="77" t="s">
        <v>9</v>
      </c>
      <c r="C1397" s="156">
        <v>2023</v>
      </c>
      <c r="D1397" s="156" t="s">
        <v>32</v>
      </c>
      <c r="E1397" s="78">
        <v>249</v>
      </c>
      <c r="F1397" s="78">
        <v>3288.0250000000001</v>
      </c>
      <c r="G1397" s="15">
        <v>2419.94389</v>
      </c>
    </row>
    <row r="1398" spans="1:7" s="100" customFormat="1" ht="47.25" hidden="1" outlineLevel="1" x14ac:dyDescent="0.25">
      <c r="A1398" s="27" t="s">
        <v>33</v>
      </c>
      <c r="B1398" s="116" t="s">
        <v>946</v>
      </c>
      <c r="C1398" s="14">
        <v>2021</v>
      </c>
      <c r="D1398" s="14" t="s">
        <v>32</v>
      </c>
      <c r="E1398" s="89">
        <v>1450</v>
      </c>
      <c r="F1398" s="89">
        <v>45</v>
      </c>
      <c r="G1398" s="84">
        <v>6085.3819199999998</v>
      </c>
    </row>
    <row r="1399" spans="1:7" s="100" customFormat="1" ht="63" hidden="1" outlineLevel="1" x14ac:dyDescent="0.25">
      <c r="A1399" s="27"/>
      <c r="B1399" s="116" t="s">
        <v>947</v>
      </c>
      <c r="C1399" s="14">
        <v>2021</v>
      </c>
      <c r="D1399" s="14" t="s">
        <v>32</v>
      </c>
      <c r="E1399" s="89">
        <v>99</v>
      </c>
      <c r="F1399" s="89">
        <v>149</v>
      </c>
      <c r="G1399" s="84">
        <v>415.91415000000001</v>
      </c>
    </row>
    <row r="1400" spans="1:7" s="100" customFormat="1" ht="63" hidden="1" outlineLevel="1" x14ac:dyDescent="0.25">
      <c r="A1400" s="27"/>
      <c r="B1400" s="116" t="s">
        <v>559</v>
      </c>
      <c r="C1400" s="14">
        <v>2021</v>
      </c>
      <c r="D1400" s="14" t="s">
        <v>32</v>
      </c>
      <c r="E1400" s="89">
        <v>5</v>
      </c>
      <c r="F1400" s="89">
        <v>10</v>
      </c>
      <c r="G1400" s="84">
        <v>6.0072099999999997</v>
      </c>
    </row>
    <row r="1401" spans="1:7" s="100" customFormat="1" ht="63" hidden="1" outlineLevel="1" x14ac:dyDescent="0.25">
      <c r="A1401" s="27"/>
      <c r="B1401" s="116" t="s">
        <v>948</v>
      </c>
      <c r="C1401" s="14">
        <v>2021</v>
      </c>
      <c r="D1401" s="14" t="s">
        <v>32</v>
      </c>
      <c r="E1401" s="89">
        <v>331</v>
      </c>
      <c r="F1401" s="89">
        <v>150</v>
      </c>
      <c r="G1401" s="84">
        <v>1497.2738400000001</v>
      </c>
    </row>
    <row r="1402" spans="1:7" s="100" customFormat="1" ht="47.25" hidden="1" outlineLevel="1" x14ac:dyDescent="0.25">
      <c r="A1402" s="27"/>
      <c r="B1402" s="116" t="s">
        <v>871</v>
      </c>
      <c r="C1402" s="14">
        <v>2021</v>
      </c>
      <c r="D1402" s="14" t="s">
        <v>32</v>
      </c>
      <c r="E1402" s="89">
        <v>303</v>
      </c>
      <c r="F1402" s="89">
        <v>240</v>
      </c>
      <c r="G1402" s="84">
        <v>278.80837000000002</v>
      </c>
    </row>
    <row r="1403" spans="1:7" s="100" customFormat="1" ht="47.25" hidden="1" outlineLevel="1" x14ac:dyDescent="0.25">
      <c r="A1403" s="27"/>
      <c r="B1403" s="116" t="s">
        <v>949</v>
      </c>
      <c r="C1403" s="14">
        <v>2021</v>
      </c>
      <c r="D1403" s="14" t="s">
        <v>32</v>
      </c>
      <c r="E1403" s="89">
        <v>374</v>
      </c>
      <c r="F1403" s="89">
        <v>150</v>
      </c>
      <c r="G1403" s="84">
        <v>1863.8994600000001</v>
      </c>
    </row>
    <row r="1404" spans="1:7" s="100" customFormat="1" ht="47.25" hidden="1" outlineLevel="1" x14ac:dyDescent="0.25">
      <c r="A1404" s="27"/>
      <c r="B1404" s="116" t="s">
        <v>892</v>
      </c>
      <c r="C1404" s="14">
        <v>2021</v>
      </c>
      <c r="D1404" s="14" t="s">
        <v>32</v>
      </c>
      <c r="E1404" s="89">
        <v>36</v>
      </c>
      <c r="F1404" s="89">
        <v>150</v>
      </c>
      <c r="G1404" s="84">
        <v>122.43365</v>
      </c>
    </row>
    <row r="1405" spans="1:7" s="100" customFormat="1" ht="47.25" hidden="1" outlineLevel="1" x14ac:dyDescent="0.25">
      <c r="A1405" s="27"/>
      <c r="B1405" s="116" t="s">
        <v>950</v>
      </c>
      <c r="C1405" s="14">
        <v>2021</v>
      </c>
      <c r="D1405" s="14" t="s">
        <v>32</v>
      </c>
      <c r="E1405" s="89">
        <v>272</v>
      </c>
      <c r="F1405" s="89">
        <v>430</v>
      </c>
      <c r="G1405" s="84">
        <v>1701.93155</v>
      </c>
    </row>
    <row r="1406" spans="1:7" s="100" customFormat="1" ht="78.75" hidden="1" outlineLevel="1" x14ac:dyDescent="0.25">
      <c r="A1406" s="27"/>
      <c r="B1406" s="116" t="s">
        <v>671</v>
      </c>
      <c r="C1406" s="14">
        <v>2021</v>
      </c>
      <c r="D1406" s="14" t="s">
        <v>32</v>
      </c>
      <c r="E1406" s="89">
        <v>18</v>
      </c>
      <c r="F1406" s="89">
        <v>150</v>
      </c>
      <c r="G1406" s="84">
        <v>255.18047000000001</v>
      </c>
    </row>
    <row r="1407" spans="1:7" s="100" customFormat="1" ht="60" hidden="1" outlineLevel="1" x14ac:dyDescent="0.25">
      <c r="A1407" s="27" t="s">
        <v>33</v>
      </c>
      <c r="B1407" s="12" t="s">
        <v>420</v>
      </c>
      <c r="C1407" s="14">
        <v>2022</v>
      </c>
      <c r="D1407" s="14" t="s">
        <v>32</v>
      </c>
      <c r="E1407" s="89">
        <v>30</v>
      </c>
      <c r="F1407" s="89">
        <v>135</v>
      </c>
      <c r="G1407" s="84">
        <v>200.13550000000001</v>
      </c>
    </row>
    <row r="1408" spans="1:7" s="100" customFormat="1" ht="45" hidden="1" outlineLevel="1" x14ac:dyDescent="0.25">
      <c r="A1408" s="27"/>
      <c r="B1408" s="12" t="s">
        <v>821</v>
      </c>
      <c r="C1408" s="14">
        <v>2022</v>
      </c>
      <c r="D1408" s="14" t="s">
        <v>32</v>
      </c>
      <c r="E1408" s="89">
        <v>41</v>
      </c>
      <c r="F1408" s="89">
        <v>15</v>
      </c>
      <c r="G1408" s="84">
        <v>140.04380999999998</v>
      </c>
    </row>
    <row r="1409" spans="1:7" s="100" customFormat="1" ht="45" hidden="1" outlineLevel="1" x14ac:dyDescent="0.25">
      <c r="A1409" s="27"/>
      <c r="B1409" s="12" t="s">
        <v>828</v>
      </c>
      <c r="C1409" s="14">
        <v>2022</v>
      </c>
      <c r="D1409" s="14" t="s">
        <v>32</v>
      </c>
      <c r="E1409" s="89">
        <v>77</v>
      </c>
      <c r="F1409" s="89">
        <v>30</v>
      </c>
      <c r="G1409" s="84">
        <v>379.79118540000024</v>
      </c>
    </row>
    <row r="1410" spans="1:7" s="100" customFormat="1" ht="45" hidden="1" outlineLevel="1" x14ac:dyDescent="0.25">
      <c r="A1410" s="27"/>
      <c r="B1410" s="12" t="s">
        <v>858</v>
      </c>
      <c r="C1410" s="14">
        <v>2022</v>
      </c>
      <c r="D1410" s="14" t="s">
        <v>32</v>
      </c>
      <c r="E1410" s="89">
        <v>8</v>
      </c>
      <c r="F1410" s="89">
        <v>144.4</v>
      </c>
      <c r="G1410" s="84">
        <v>91.124709999999993</v>
      </c>
    </row>
    <row r="1411" spans="1:7" s="100" customFormat="1" ht="60" hidden="1" outlineLevel="1" x14ac:dyDescent="0.25">
      <c r="A1411" s="27"/>
      <c r="B1411" s="12" t="s">
        <v>897</v>
      </c>
      <c r="C1411" s="14">
        <v>2022</v>
      </c>
      <c r="D1411" s="14" t="s">
        <v>32</v>
      </c>
      <c r="E1411" s="89">
        <v>162</v>
      </c>
      <c r="F1411" s="89">
        <v>80</v>
      </c>
      <c r="G1411" s="84">
        <v>411.36040999999994</v>
      </c>
    </row>
    <row r="1412" spans="1:7" s="100" customFormat="1" ht="45" hidden="1" outlineLevel="1" x14ac:dyDescent="0.25">
      <c r="A1412" s="27"/>
      <c r="B1412" s="12" t="s">
        <v>898</v>
      </c>
      <c r="C1412" s="14">
        <v>2022</v>
      </c>
      <c r="D1412" s="14" t="s">
        <v>32</v>
      </c>
      <c r="E1412" s="89">
        <v>122</v>
      </c>
      <c r="F1412" s="89">
        <v>100</v>
      </c>
      <c r="G1412" s="84">
        <v>1523.3066499999998</v>
      </c>
    </row>
    <row r="1413" spans="1:7" s="100" customFormat="1" ht="45" hidden="1" outlineLevel="1" x14ac:dyDescent="0.25">
      <c r="A1413" s="27"/>
      <c r="B1413" s="12" t="s">
        <v>951</v>
      </c>
      <c r="C1413" s="14">
        <v>2022</v>
      </c>
      <c r="D1413" s="14" t="s">
        <v>32</v>
      </c>
      <c r="E1413" s="89">
        <v>50</v>
      </c>
      <c r="F1413" s="89">
        <v>47.8</v>
      </c>
      <c r="G1413" s="84">
        <v>461.83865000000003</v>
      </c>
    </row>
    <row r="1414" spans="1:7" s="100" customFormat="1" ht="90" hidden="1" outlineLevel="1" x14ac:dyDescent="0.25">
      <c r="A1414" s="27" t="s">
        <v>33</v>
      </c>
      <c r="B1414" s="115" t="s">
        <v>1373</v>
      </c>
      <c r="C1414" s="14">
        <v>2023</v>
      </c>
      <c r="D1414" s="14" t="s">
        <v>32</v>
      </c>
      <c r="E1414" s="89">
        <v>10</v>
      </c>
      <c r="F1414" s="89">
        <v>50</v>
      </c>
      <c r="G1414" s="84">
        <v>78.926709999999986</v>
      </c>
    </row>
    <row r="1415" spans="1:7" s="100" customFormat="1" ht="60" hidden="1" outlineLevel="1" x14ac:dyDescent="0.25">
      <c r="A1415" s="27"/>
      <c r="B1415" s="21" t="s">
        <v>1542</v>
      </c>
      <c r="C1415" s="14">
        <v>2023</v>
      </c>
      <c r="D1415" s="14" t="s">
        <v>32</v>
      </c>
      <c r="E1415" s="89">
        <v>15</v>
      </c>
      <c r="F1415" s="89">
        <v>670</v>
      </c>
      <c r="G1415" s="84">
        <v>150.28890999999999</v>
      </c>
    </row>
    <row r="1416" spans="1:7" s="100" customFormat="1" ht="45" hidden="1" outlineLevel="1" x14ac:dyDescent="0.25">
      <c r="A1416" s="27"/>
      <c r="B1416" s="21" t="s">
        <v>1543</v>
      </c>
      <c r="C1416" s="14">
        <v>2023</v>
      </c>
      <c r="D1416" s="14" t="s">
        <v>32</v>
      </c>
      <c r="E1416" s="89">
        <v>27</v>
      </c>
      <c r="F1416" s="89">
        <v>670</v>
      </c>
      <c r="G1416" s="84">
        <v>898.79363999999998</v>
      </c>
    </row>
    <row r="1417" spans="1:7" s="100" customFormat="1" ht="60" hidden="1" outlineLevel="1" x14ac:dyDescent="0.25">
      <c r="A1417" s="14"/>
      <c r="B1417" s="13" t="s">
        <v>1465</v>
      </c>
      <c r="C1417" s="14">
        <v>2023</v>
      </c>
      <c r="D1417" s="14" t="s">
        <v>32</v>
      </c>
      <c r="E1417" s="89">
        <v>11</v>
      </c>
      <c r="F1417" s="89">
        <v>150</v>
      </c>
      <c r="G1417" s="84">
        <v>158.56324999999998</v>
      </c>
    </row>
    <row r="1418" spans="1:7" s="100" customFormat="1" ht="45" hidden="1" outlineLevel="1" x14ac:dyDescent="0.25">
      <c r="A1418" s="14"/>
      <c r="B1418" s="13" t="s">
        <v>1548</v>
      </c>
      <c r="C1418" s="14">
        <v>2023</v>
      </c>
      <c r="D1418" s="14" t="s">
        <v>32</v>
      </c>
      <c r="E1418" s="89">
        <v>10</v>
      </c>
      <c r="F1418" s="89">
        <v>150</v>
      </c>
      <c r="G1418" s="84">
        <v>40</v>
      </c>
    </row>
    <row r="1419" spans="1:7" s="100" customFormat="1" ht="30" hidden="1" outlineLevel="1" x14ac:dyDescent="0.25">
      <c r="A1419" s="14"/>
      <c r="B1419" s="13" t="s">
        <v>1558</v>
      </c>
      <c r="C1419" s="14">
        <v>2023</v>
      </c>
      <c r="D1419" s="14" t="s">
        <v>32</v>
      </c>
      <c r="E1419" s="89">
        <v>162</v>
      </c>
      <c r="F1419" s="89">
        <v>1528.0250000000001</v>
      </c>
      <c r="G1419" s="84">
        <v>826.97823000000005</v>
      </c>
    </row>
    <row r="1420" spans="1:7" s="100" customFormat="1" ht="75" hidden="1" outlineLevel="1" x14ac:dyDescent="0.25">
      <c r="A1420" s="14"/>
      <c r="B1420" s="21" t="s">
        <v>1533</v>
      </c>
      <c r="C1420" s="14">
        <v>2023</v>
      </c>
      <c r="D1420" s="14" t="s">
        <v>32</v>
      </c>
      <c r="E1420" s="89">
        <v>14</v>
      </c>
      <c r="F1420" s="89">
        <v>70</v>
      </c>
      <c r="G1420" s="84">
        <v>266.39315000000005</v>
      </c>
    </row>
    <row r="1421" spans="1:7" s="100" customFormat="1" ht="47.25" collapsed="1" x14ac:dyDescent="0.25">
      <c r="A1421" s="156" t="s">
        <v>35</v>
      </c>
      <c r="B1421" s="182" t="s">
        <v>36</v>
      </c>
      <c r="C1421" s="156"/>
      <c r="D1421" s="156" t="s">
        <v>32</v>
      </c>
      <c r="E1421" s="78">
        <v>2772</v>
      </c>
      <c r="F1421" s="78">
        <v>1010</v>
      </c>
      <c r="G1421" s="15">
        <v>11323.07</v>
      </c>
    </row>
    <row r="1422" spans="1:7" s="100" customFormat="1" ht="15.75" customHeight="1" x14ac:dyDescent="0.25">
      <c r="A1422" s="156" t="s">
        <v>35</v>
      </c>
      <c r="B1422" s="77" t="s">
        <v>9</v>
      </c>
      <c r="C1422" s="156">
        <v>2021</v>
      </c>
      <c r="D1422" s="156" t="s">
        <v>32</v>
      </c>
      <c r="E1422" s="78">
        <v>0</v>
      </c>
      <c r="F1422" s="78">
        <v>0</v>
      </c>
      <c r="G1422" s="15">
        <v>0</v>
      </c>
    </row>
    <row r="1423" spans="1:7" s="100" customFormat="1" ht="15.75" customHeight="1" x14ac:dyDescent="0.25">
      <c r="A1423" s="156" t="s">
        <v>35</v>
      </c>
      <c r="B1423" s="77" t="s">
        <v>9</v>
      </c>
      <c r="C1423" s="156">
        <v>2022</v>
      </c>
      <c r="D1423" s="156" t="s">
        <v>32</v>
      </c>
      <c r="E1423" s="78">
        <v>2772</v>
      </c>
      <c r="F1423" s="78">
        <v>1010</v>
      </c>
      <c r="G1423" s="15">
        <v>11323.07</v>
      </c>
    </row>
    <row r="1424" spans="1:7" s="100" customFormat="1" ht="15.75" customHeight="1" x14ac:dyDescent="0.25">
      <c r="A1424" s="156" t="s">
        <v>35</v>
      </c>
      <c r="B1424" s="77" t="s">
        <v>9</v>
      </c>
      <c r="C1424" s="156">
        <v>2023</v>
      </c>
      <c r="D1424" s="156" t="s">
        <v>32</v>
      </c>
      <c r="E1424" s="78">
        <v>0</v>
      </c>
      <c r="F1424" s="78">
        <v>0</v>
      </c>
      <c r="G1424" s="15">
        <v>0</v>
      </c>
    </row>
    <row r="1425" spans="1:7" s="100" customFormat="1" ht="15.75" hidden="1" outlineLevel="1" x14ac:dyDescent="0.25">
      <c r="A1425" s="27" t="s">
        <v>35</v>
      </c>
      <c r="B1425" s="116"/>
      <c r="C1425" s="14">
        <v>2021</v>
      </c>
      <c r="D1425" s="14" t="s">
        <v>32</v>
      </c>
      <c r="E1425" s="89"/>
      <c r="F1425" s="89"/>
      <c r="G1425" s="84"/>
    </row>
    <row r="1426" spans="1:7" s="100" customFormat="1" ht="45" hidden="1" outlineLevel="1" x14ac:dyDescent="0.25">
      <c r="A1426" s="27" t="s">
        <v>35</v>
      </c>
      <c r="B1426" s="13" t="s">
        <v>952</v>
      </c>
      <c r="C1426" s="14">
        <v>2022</v>
      </c>
      <c r="D1426" s="14" t="s">
        <v>32</v>
      </c>
      <c r="E1426" s="86">
        <v>2772</v>
      </c>
      <c r="F1426" s="86">
        <v>1010</v>
      </c>
      <c r="G1426" s="83">
        <v>11323.07</v>
      </c>
    </row>
    <row r="1427" spans="1:7" s="100" customFormat="1" ht="15.75" hidden="1" outlineLevel="1" x14ac:dyDescent="0.25">
      <c r="A1427" s="27" t="s">
        <v>35</v>
      </c>
      <c r="B1427" s="116"/>
      <c r="C1427" s="14">
        <v>2023</v>
      </c>
      <c r="D1427" s="14" t="s">
        <v>32</v>
      </c>
      <c r="E1427" s="89"/>
      <c r="F1427" s="89"/>
      <c r="G1427" s="84"/>
    </row>
    <row r="1428" spans="1:7" s="100" customFormat="1" ht="47.25" collapsed="1" x14ac:dyDescent="0.25">
      <c r="A1428" s="156" t="s">
        <v>37</v>
      </c>
      <c r="B1428" s="182" t="s">
        <v>38</v>
      </c>
      <c r="C1428" s="156"/>
      <c r="D1428" s="156" t="s">
        <v>32</v>
      </c>
      <c r="E1428" s="78">
        <v>2031</v>
      </c>
      <c r="F1428" s="78">
        <v>5600.67</v>
      </c>
      <c r="G1428" s="15">
        <v>12247.07833</v>
      </c>
    </row>
    <row r="1429" spans="1:7" s="100" customFormat="1" ht="15.75" customHeight="1" x14ac:dyDescent="0.25">
      <c r="A1429" s="156" t="s">
        <v>37</v>
      </c>
      <c r="B1429" s="77" t="s">
        <v>9</v>
      </c>
      <c r="C1429" s="156">
        <v>2021</v>
      </c>
      <c r="D1429" s="156" t="s">
        <v>32</v>
      </c>
      <c r="E1429" s="78">
        <v>476</v>
      </c>
      <c r="F1429" s="78">
        <v>1580.17</v>
      </c>
      <c r="G1429" s="15">
        <v>4658.11103</v>
      </c>
    </row>
    <row r="1430" spans="1:7" s="102" customFormat="1" ht="15.75" customHeight="1" x14ac:dyDescent="0.25">
      <c r="A1430" s="156" t="s">
        <v>37</v>
      </c>
      <c r="B1430" s="77" t="s">
        <v>9</v>
      </c>
      <c r="C1430" s="156">
        <v>2022</v>
      </c>
      <c r="D1430" s="156" t="s">
        <v>32</v>
      </c>
      <c r="E1430" s="78">
        <v>1034</v>
      </c>
      <c r="F1430" s="78">
        <v>3590.5</v>
      </c>
      <c r="G1430" s="15">
        <v>5448.6802200000002</v>
      </c>
    </row>
    <row r="1431" spans="1:7" s="102" customFormat="1" ht="15.75" customHeight="1" x14ac:dyDescent="0.25">
      <c r="A1431" s="156" t="s">
        <v>37</v>
      </c>
      <c r="B1431" s="77" t="s">
        <v>9</v>
      </c>
      <c r="C1431" s="156">
        <v>2023</v>
      </c>
      <c r="D1431" s="156" t="s">
        <v>32</v>
      </c>
      <c r="E1431" s="78">
        <v>521</v>
      </c>
      <c r="F1431" s="78">
        <v>430</v>
      </c>
      <c r="G1431" s="15">
        <v>2140.2870800000001</v>
      </c>
    </row>
    <row r="1432" spans="1:7" s="100" customFormat="1" ht="45" hidden="1" outlineLevel="1" x14ac:dyDescent="0.25">
      <c r="A1432" s="27" t="s">
        <v>37</v>
      </c>
      <c r="B1432" s="13" t="s">
        <v>953</v>
      </c>
      <c r="C1432" s="14">
        <v>2021</v>
      </c>
      <c r="D1432" s="14" t="s">
        <v>32</v>
      </c>
      <c r="E1432" s="86">
        <v>204</v>
      </c>
      <c r="F1432" s="86">
        <v>150</v>
      </c>
      <c r="G1432" s="82">
        <v>1266.2635499999999</v>
      </c>
    </row>
    <row r="1433" spans="1:7" s="100" customFormat="1" ht="60" hidden="1" outlineLevel="1" x14ac:dyDescent="0.25">
      <c r="A1433" s="27"/>
      <c r="B1433" s="13" t="s">
        <v>954</v>
      </c>
      <c r="C1433" s="14">
        <v>2021</v>
      </c>
      <c r="D1433" s="14" t="s">
        <v>32</v>
      </c>
      <c r="E1433" s="86">
        <v>36</v>
      </c>
      <c r="F1433" s="86">
        <v>150</v>
      </c>
      <c r="G1433" s="82">
        <v>482.06824</v>
      </c>
    </row>
    <row r="1434" spans="1:7" s="100" customFormat="1" ht="45" hidden="1" outlineLevel="1" x14ac:dyDescent="0.25">
      <c r="A1434" s="27"/>
      <c r="B1434" s="13" t="s">
        <v>605</v>
      </c>
      <c r="C1434" s="14">
        <v>2021</v>
      </c>
      <c r="D1434" s="14" t="s">
        <v>32</v>
      </c>
      <c r="E1434" s="86">
        <v>25</v>
      </c>
      <c r="F1434" s="86">
        <v>50</v>
      </c>
      <c r="G1434" s="82">
        <v>387.85055</v>
      </c>
    </row>
    <row r="1435" spans="1:7" s="100" customFormat="1" ht="45" hidden="1" outlineLevel="1" x14ac:dyDescent="0.25">
      <c r="A1435" s="27"/>
      <c r="B1435" s="13" t="s">
        <v>937</v>
      </c>
      <c r="C1435" s="14">
        <v>2021</v>
      </c>
      <c r="D1435" s="14" t="s">
        <v>32</v>
      </c>
      <c r="E1435" s="86">
        <v>98</v>
      </c>
      <c r="F1435" s="86">
        <v>150</v>
      </c>
      <c r="G1435" s="82">
        <v>1180.91641</v>
      </c>
    </row>
    <row r="1436" spans="1:7" s="100" customFormat="1" ht="45" hidden="1" outlineLevel="1" x14ac:dyDescent="0.25">
      <c r="A1436" s="27"/>
      <c r="B1436" s="13" t="s">
        <v>938</v>
      </c>
      <c r="C1436" s="14">
        <v>2021</v>
      </c>
      <c r="D1436" s="14" t="s">
        <v>32</v>
      </c>
      <c r="E1436" s="86">
        <v>19</v>
      </c>
      <c r="F1436" s="86">
        <v>150</v>
      </c>
      <c r="G1436" s="82">
        <v>371.74257999999998</v>
      </c>
    </row>
    <row r="1437" spans="1:7" s="100" customFormat="1" ht="45" hidden="1" outlineLevel="1" x14ac:dyDescent="0.25">
      <c r="A1437" s="27"/>
      <c r="B1437" s="13" t="s">
        <v>955</v>
      </c>
      <c r="C1437" s="14">
        <v>2021</v>
      </c>
      <c r="D1437" s="14" t="s">
        <v>32</v>
      </c>
      <c r="E1437" s="86">
        <v>9</v>
      </c>
      <c r="F1437" s="86">
        <v>631.16999999999996</v>
      </c>
      <c r="G1437" s="82">
        <v>225.13481999999999</v>
      </c>
    </row>
    <row r="1438" spans="1:7" s="100" customFormat="1" ht="60" hidden="1" outlineLevel="1" x14ac:dyDescent="0.25">
      <c r="A1438" s="27"/>
      <c r="B1438" s="13" t="s">
        <v>245</v>
      </c>
      <c r="C1438" s="14">
        <v>2021</v>
      </c>
      <c r="D1438" s="14" t="s">
        <v>32</v>
      </c>
      <c r="E1438" s="86">
        <v>70</v>
      </c>
      <c r="F1438" s="86">
        <v>149</v>
      </c>
      <c r="G1438" s="82">
        <v>419.85340000000002</v>
      </c>
    </row>
    <row r="1439" spans="1:7" s="100" customFormat="1" ht="60" hidden="1" outlineLevel="1" x14ac:dyDescent="0.25">
      <c r="A1439" s="27"/>
      <c r="B1439" s="13" t="s">
        <v>956</v>
      </c>
      <c r="C1439" s="14">
        <v>2021</v>
      </c>
      <c r="D1439" s="14" t="s">
        <v>32</v>
      </c>
      <c r="E1439" s="86">
        <v>15</v>
      </c>
      <c r="F1439" s="86">
        <v>150</v>
      </c>
      <c r="G1439" s="82">
        <v>324.28147999999999</v>
      </c>
    </row>
    <row r="1440" spans="1:7" s="100" customFormat="1" ht="47.25" hidden="1" outlineLevel="1" x14ac:dyDescent="0.25">
      <c r="A1440" s="27" t="s">
        <v>37</v>
      </c>
      <c r="B1440" s="120" t="s">
        <v>847</v>
      </c>
      <c r="C1440" s="14">
        <v>2022</v>
      </c>
      <c r="D1440" s="14" t="s">
        <v>32</v>
      </c>
      <c r="E1440" s="89">
        <v>183</v>
      </c>
      <c r="F1440" s="89">
        <v>75</v>
      </c>
      <c r="G1440" s="84">
        <v>1115.1648600000001</v>
      </c>
    </row>
    <row r="1441" spans="1:7" s="100" customFormat="1" ht="63" hidden="1" outlineLevel="1" x14ac:dyDescent="0.25">
      <c r="A1441" s="27"/>
      <c r="B1441" s="120" t="s">
        <v>848</v>
      </c>
      <c r="C1441" s="14">
        <v>2022</v>
      </c>
      <c r="D1441" s="14" t="s">
        <v>32</v>
      </c>
      <c r="E1441" s="89">
        <v>382</v>
      </c>
      <c r="F1441" s="89">
        <v>15</v>
      </c>
      <c r="G1441" s="84">
        <v>2254.2457799999997</v>
      </c>
    </row>
    <row r="1442" spans="1:7" s="100" customFormat="1" ht="47.25" hidden="1" outlineLevel="1" x14ac:dyDescent="0.25">
      <c r="A1442" s="27"/>
      <c r="B1442" s="120" t="s">
        <v>852</v>
      </c>
      <c r="C1442" s="14">
        <v>2022</v>
      </c>
      <c r="D1442" s="14" t="s">
        <v>32</v>
      </c>
      <c r="E1442" s="89">
        <v>164</v>
      </c>
      <c r="F1442" s="89">
        <v>256</v>
      </c>
      <c r="G1442" s="84">
        <v>1019.2599700000003</v>
      </c>
    </row>
    <row r="1443" spans="1:7" s="100" customFormat="1" ht="47.25" hidden="1" outlineLevel="1" x14ac:dyDescent="0.25">
      <c r="A1443" s="27"/>
      <c r="B1443" s="116" t="s">
        <v>957</v>
      </c>
      <c r="C1443" s="14">
        <v>2022</v>
      </c>
      <c r="D1443" s="14" t="s">
        <v>32</v>
      </c>
      <c r="E1443" s="89">
        <v>215</v>
      </c>
      <c r="F1443" s="89">
        <v>280</v>
      </c>
      <c r="G1443" s="84">
        <v>690.47199999999998</v>
      </c>
    </row>
    <row r="1444" spans="1:7" s="100" customFormat="1" ht="47.25" hidden="1" outlineLevel="1" x14ac:dyDescent="0.25">
      <c r="A1444" s="27"/>
      <c r="B1444" s="116" t="s">
        <v>922</v>
      </c>
      <c r="C1444" s="14">
        <v>2022</v>
      </c>
      <c r="D1444" s="14" t="s">
        <v>32</v>
      </c>
      <c r="E1444" s="89">
        <v>90</v>
      </c>
      <c r="F1444" s="89">
        <v>2964.5</v>
      </c>
      <c r="G1444" s="84">
        <v>369.53761000000003</v>
      </c>
    </row>
    <row r="1445" spans="1:7" s="100" customFormat="1" ht="78.75" hidden="1" outlineLevel="1" x14ac:dyDescent="0.25">
      <c r="A1445" s="27" t="s">
        <v>37</v>
      </c>
      <c r="B1445" s="116" t="s">
        <v>1405</v>
      </c>
      <c r="C1445" s="14">
        <v>2023</v>
      </c>
      <c r="D1445" s="14" t="s">
        <v>32</v>
      </c>
      <c r="E1445" s="89">
        <v>486</v>
      </c>
      <c r="F1445" s="89">
        <v>150</v>
      </c>
      <c r="G1445" s="84">
        <v>1964.7330099999999</v>
      </c>
    </row>
    <row r="1446" spans="1:7" s="100" customFormat="1" ht="47.25" hidden="1" outlineLevel="1" x14ac:dyDescent="0.25">
      <c r="A1446" s="27"/>
      <c r="B1446" s="116" t="s">
        <v>1452</v>
      </c>
      <c r="C1446" s="14">
        <v>2023</v>
      </c>
      <c r="D1446" s="14" t="s">
        <v>32</v>
      </c>
      <c r="E1446" s="89">
        <v>35</v>
      </c>
      <c r="F1446" s="89">
        <v>280</v>
      </c>
      <c r="G1446" s="84">
        <v>175.55407</v>
      </c>
    </row>
    <row r="1447" spans="1:7" s="100" customFormat="1" ht="47.25" collapsed="1" x14ac:dyDescent="0.25">
      <c r="A1447" s="156" t="s">
        <v>67</v>
      </c>
      <c r="B1447" s="182" t="s">
        <v>958</v>
      </c>
      <c r="C1447" s="156"/>
      <c r="D1447" s="156" t="s">
        <v>32</v>
      </c>
      <c r="E1447" s="78">
        <v>1342</v>
      </c>
      <c r="F1447" s="78">
        <v>2878</v>
      </c>
      <c r="G1447" s="15">
        <v>6628.3165900000004</v>
      </c>
    </row>
    <row r="1448" spans="1:7" s="100" customFormat="1" ht="15.75" customHeight="1" x14ac:dyDescent="0.25">
      <c r="A1448" s="156" t="s">
        <v>67</v>
      </c>
      <c r="B1448" s="77" t="s">
        <v>9</v>
      </c>
      <c r="C1448" s="156">
        <v>2021</v>
      </c>
      <c r="D1448" s="156" t="s">
        <v>32</v>
      </c>
      <c r="E1448" s="78">
        <v>378</v>
      </c>
      <c r="F1448" s="78">
        <v>650</v>
      </c>
      <c r="G1448" s="15">
        <v>2945.2543999999998</v>
      </c>
    </row>
    <row r="1449" spans="1:7" s="102" customFormat="1" ht="15.75" customHeight="1" x14ac:dyDescent="0.25">
      <c r="A1449" s="156" t="s">
        <v>67</v>
      </c>
      <c r="B1449" s="77" t="s">
        <v>9</v>
      </c>
      <c r="C1449" s="156">
        <v>2022</v>
      </c>
      <c r="D1449" s="156" t="s">
        <v>32</v>
      </c>
      <c r="E1449" s="78">
        <v>0</v>
      </c>
      <c r="F1449" s="78">
        <v>0</v>
      </c>
      <c r="G1449" s="15">
        <v>0</v>
      </c>
    </row>
    <row r="1450" spans="1:7" s="102" customFormat="1" ht="15.75" customHeight="1" x14ac:dyDescent="0.25">
      <c r="A1450" s="156" t="s">
        <v>67</v>
      </c>
      <c r="B1450" s="77" t="s">
        <v>9</v>
      </c>
      <c r="C1450" s="156">
        <v>2023</v>
      </c>
      <c r="D1450" s="156" t="s">
        <v>32</v>
      </c>
      <c r="E1450" s="78">
        <v>964</v>
      </c>
      <c r="F1450" s="78">
        <v>2228</v>
      </c>
      <c r="G1450" s="15">
        <v>3683.0621900000001</v>
      </c>
    </row>
    <row r="1451" spans="1:7" s="100" customFormat="1" ht="45" hidden="1" outlineLevel="1" x14ac:dyDescent="0.25">
      <c r="A1451" s="27" t="s">
        <v>67</v>
      </c>
      <c r="B1451" s="13" t="s">
        <v>959</v>
      </c>
      <c r="C1451" s="14">
        <v>2021</v>
      </c>
      <c r="D1451" s="14" t="s">
        <v>32</v>
      </c>
      <c r="E1451" s="89">
        <v>20</v>
      </c>
      <c r="F1451" s="89">
        <v>150</v>
      </c>
      <c r="G1451" s="84">
        <v>367.71541000000002</v>
      </c>
    </row>
    <row r="1452" spans="1:7" s="100" customFormat="1" ht="45" hidden="1" outlineLevel="1" x14ac:dyDescent="0.25">
      <c r="A1452" s="27"/>
      <c r="B1452" s="13" t="s">
        <v>853</v>
      </c>
      <c r="C1452" s="14">
        <v>2021</v>
      </c>
      <c r="D1452" s="14" t="s">
        <v>32</v>
      </c>
      <c r="E1452" s="89">
        <v>80</v>
      </c>
      <c r="F1452" s="89">
        <v>150</v>
      </c>
      <c r="G1452" s="84">
        <v>183.53183999999999</v>
      </c>
    </row>
    <row r="1453" spans="1:7" s="100" customFormat="1" ht="45" hidden="1" outlineLevel="1" x14ac:dyDescent="0.25">
      <c r="A1453" s="27"/>
      <c r="B1453" s="13" t="s">
        <v>960</v>
      </c>
      <c r="C1453" s="14">
        <v>2021</v>
      </c>
      <c r="D1453" s="14" t="s">
        <v>32</v>
      </c>
      <c r="E1453" s="89">
        <v>240</v>
      </c>
      <c r="F1453" s="89">
        <v>80</v>
      </c>
      <c r="G1453" s="84">
        <v>1434.5120899999999</v>
      </c>
    </row>
    <row r="1454" spans="1:7" s="100" customFormat="1" ht="45" hidden="1" outlineLevel="1" x14ac:dyDescent="0.25">
      <c r="A1454" s="27"/>
      <c r="B1454" s="13" t="s">
        <v>854</v>
      </c>
      <c r="C1454" s="14">
        <v>2021</v>
      </c>
      <c r="D1454" s="14" t="s">
        <v>32</v>
      </c>
      <c r="E1454" s="89">
        <v>8</v>
      </c>
      <c r="F1454" s="89">
        <v>120</v>
      </c>
      <c r="G1454" s="84">
        <v>814.03800999999999</v>
      </c>
    </row>
    <row r="1455" spans="1:7" s="100" customFormat="1" ht="45" hidden="1" outlineLevel="1" x14ac:dyDescent="0.25">
      <c r="A1455" s="27"/>
      <c r="B1455" s="13" t="s">
        <v>895</v>
      </c>
      <c r="C1455" s="14">
        <v>2021</v>
      </c>
      <c r="D1455" s="14" t="s">
        <v>32</v>
      </c>
      <c r="E1455" s="89">
        <v>30</v>
      </c>
      <c r="F1455" s="89">
        <v>150</v>
      </c>
      <c r="G1455" s="84">
        <v>145.45705000000001</v>
      </c>
    </row>
    <row r="1456" spans="1:7" s="100" customFormat="1" ht="15.75" hidden="1" outlineLevel="1" x14ac:dyDescent="0.25">
      <c r="A1456" s="27" t="s">
        <v>67</v>
      </c>
      <c r="B1456" s="116"/>
      <c r="C1456" s="14">
        <v>2022</v>
      </c>
      <c r="D1456" s="14" t="s">
        <v>32</v>
      </c>
      <c r="E1456" s="89"/>
      <c r="F1456" s="89"/>
      <c r="G1456" s="84"/>
    </row>
    <row r="1457" spans="1:7" s="100" customFormat="1" ht="83.25" hidden="1" customHeight="1" outlineLevel="1" x14ac:dyDescent="0.25">
      <c r="A1457" s="27" t="s">
        <v>67</v>
      </c>
      <c r="B1457" s="116" t="s">
        <v>1563</v>
      </c>
      <c r="C1457" s="14">
        <v>2023</v>
      </c>
      <c r="D1457" s="14" t="s">
        <v>32</v>
      </c>
      <c r="E1457" s="89">
        <v>964</v>
      </c>
      <c r="F1457" s="89">
        <v>2228</v>
      </c>
      <c r="G1457" s="84">
        <v>3683.0621900000001</v>
      </c>
    </row>
    <row r="1458" spans="1:7" s="100" customFormat="1" ht="15.75" hidden="1" customHeight="1" x14ac:dyDescent="0.25">
      <c r="A1458" s="252" t="s">
        <v>39</v>
      </c>
      <c r="B1458" s="288" t="s">
        <v>40</v>
      </c>
      <c r="C1458" s="252"/>
      <c r="D1458" s="252" t="s">
        <v>32</v>
      </c>
      <c r="E1458" s="256"/>
      <c r="F1458" s="256"/>
      <c r="G1458" s="262"/>
    </row>
    <row r="1459" spans="1:7" s="100" customFormat="1" ht="15.75" hidden="1" customHeight="1" x14ac:dyDescent="0.25">
      <c r="A1459" s="253"/>
      <c r="B1459" s="255"/>
      <c r="C1459" s="253"/>
      <c r="D1459" s="253"/>
      <c r="E1459" s="257"/>
      <c r="F1459" s="257"/>
      <c r="G1459" s="263"/>
    </row>
    <row r="1460" spans="1:7" s="100" customFormat="1" ht="15.75" hidden="1" customHeight="1" x14ac:dyDescent="0.25">
      <c r="A1460" s="253"/>
      <c r="B1460" s="255"/>
      <c r="C1460" s="253"/>
      <c r="D1460" s="253"/>
      <c r="E1460" s="257"/>
      <c r="F1460" s="257"/>
      <c r="G1460" s="263"/>
    </row>
    <row r="1461" spans="1:7" s="100" customFormat="1" ht="15.75" hidden="1" customHeight="1" x14ac:dyDescent="0.25">
      <c r="A1461" s="253"/>
      <c r="B1461" s="255"/>
      <c r="C1461" s="253"/>
      <c r="D1461" s="253"/>
      <c r="E1461" s="257"/>
      <c r="F1461" s="257"/>
      <c r="G1461" s="263"/>
    </row>
    <row r="1462" spans="1:7" s="100" customFormat="1" ht="15.75" hidden="1" customHeight="1" x14ac:dyDescent="0.25">
      <c r="A1462" s="156" t="s">
        <v>39</v>
      </c>
      <c r="B1462" s="77" t="s">
        <v>9</v>
      </c>
      <c r="C1462" s="156">
        <v>2021</v>
      </c>
      <c r="D1462" s="156" t="s">
        <v>32</v>
      </c>
      <c r="E1462" s="78">
        <v>0</v>
      </c>
      <c r="F1462" s="78">
        <v>0</v>
      </c>
      <c r="G1462" s="15">
        <v>0</v>
      </c>
    </row>
    <row r="1463" spans="1:7" s="102" customFormat="1" ht="15.75" hidden="1" customHeight="1" x14ac:dyDescent="0.25">
      <c r="A1463" s="156" t="s">
        <v>39</v>
      </c>
      <c r="B1463" s="77" t="s">
        <v>9</v>
      </c>
      <c r="C1463" s="156">
        <v>2022</v>
      </c>
      <c r="D1463" s="156" t="s">
        <v>32</v>
      </c>
      <c r="E1463" s="78">
        <v>0</v>
      </c>
      <c r="F1463" s="78">
        <v>0</v>
      </c>
      <c r="G1463" s="15">
        <v>0</v>
      </c>
    </row>
    <row r="1464" spans="1:7" s="102" customFormat="1" ht="15.75" hidden="1" customHeight="1" x14ac:dyDescent="0.25">
      <c r="A1464" s="156" t="s">
        <v>39</v>
      </c>
      <c r="B1464" s="77" t="s">
        <v>9</v>
      </c>
      <c r="C1464" s="156">
        <v>2023</v>
      </c>
      <c r="D1464" s="156" t="s">
        <v>32</v>
      </c>
      <c r="E1464" s="78">
        <v>0</v>
      </c>
      <c r="F1464" s="78">
        <v>0</v>
      </c>
      <c r="G1464" s="15">
        <v>0</v>
      </c>
    </row>
    <row r="1465" spans="1:7" s="100" customFormat="1" ht="15.75" hidden="1" outlineLevel="1" x14ac:dyDescent="0.25">
      <c r="A1465" s="14" t="s">
        <v>39</v>
      </c>
      <c r="B1465" s="77"/>
      <c r="C1465" s="14">
        <v>2021</v>
      </c>
      <c r="D1465" s="14" t="s">
        <v>32</v>
      </c>
      <c r="E1465" s="89"/>
      <c r="F1465" s="89"/>
      <c r="G1465" s="84"/>
    </row>
    <row r="1466" spans="1:7" s="100" customFormat="1" ht="15.75" hidden="1" outlineLevel="1" x14ac:dyDescent="0.25">
      <c r="A1466" s="14" t="s">
        <v>39</v>
      </c>
      <c r="B1466" s="116"/>
      <c r="C1466" s="14">
        <v>2022</v>
      </c>
      <c r="D1466" s="14" t="s">
        <v>32</v>
      </c>
      <c r="E1466" s="89"/>
      <c r="F1466" s="89"/>
      <c r="G1466" s="84"/>
    </row>
    <row r="1467" spans="1:7" s="100" customFormat="1" ht="15.75" hidden="1" outlineLevel="1" x14ac:dyDescent="0.25">
      <c r="A1467" s="14" t="s">
        <v>39</v>
      </c>
      <c r="B1467" s="116"/>
      <c r="C1467" s="14">
        <v>2023</v>
      </c>
      <c r="D1467" s="14" t="s">
        <v>32</v>
      </c>
      <c r="E1467" s="89"/>
      <c r="F1467" s="89"/>
      <c r="G1467" s="84"/>
    </row>
    <row r="1468" spans="1:7" s="100" customFormat="1" ht="15.75" hidden="1" customHeight="1" collapsed="1" x14ac:dyDescent="0.25">
      <c r="A1468" s="252" t="s">
        <v>41</v>
      </c>
      <c r="B1468" s="288" t="s">
        <v>42</v>
      </c>
      <c r="C1468" s="252"/>
      <c r="D1468" s="252" t="s">
        <v>32</v>
      </c>
      <c r="E1468" s="256"/>
      <c r="F1468" s="256"/>
      <c r="G1468" s="262"/>
    </row>
    <row r="1469" spans="1:7" s="100" customFormat="1" ht="15.75" hidden="1" customHeight="1" x14ac:dyDescent="0.25">
      <c r="A1469" s="253"/>
      <c r="B1469" s="255"/>
      <c r="C1469" s="253"/>
      <c r="D1469" s="253"/>
      <c r="E1469" s="257"/>
      <c r="F1469" s="257"/>
      <c r="G1469" s="263"/>
    </row>
    <row r="1470" spans="1:7" s="100" customFormat="1" ht="15.75" hidden="1" customHeight="1" x14ac:dyDescent="0.25">
      <c r="A1470" s="253"/>
      <c r="B1470" s="255"/>
      <c r="C1470" s="253"/>
      <c r="D1470" s="253"/>
      <c r="E1470" s="257"/>
      <c r="F1470" s="257"/>
      <c r="G1470" s="263"/>
    </row>
    <row r="1471" spans="1:7" s="100" customFormat="1" ht="15.75" hidden="1" customHeight="1" x14ac:dyDescent="0.25">
      <c r="A1471" s="156" t="s">
        <v>41</v>
      </c>
      <c r="B1471" s="77" t="s">
        <v>9</v>
      </c>
      <c r="C1471" s="156">
        <v>2021</v>
      </c>
      <c r="D1471" s="156" t="s">
        <v>32</v>
      </c>
      <c r="E1471" s="78">
        <v>0</v>
      </c>
      <c r="F1471" s="78">
        <v>0</v>
      </c>
      <c r="G1471" s="15">
        <v>0</v>
      </c>
    </row>
    <row r="1472" spans="1:7" s="102" customFormat="1" ht="15.75" hidden="1" customHeight="1" x14ac:dyDescent="0.25">
      <c r="A1472" s="156" t="s">
        <v>41</v>
      </c>
      <c r="B1472" s="77" t="s">
        <v>9</v>
      </c>
      <c r="C1472" s="156">
        <v>2022</v>
      </c>
      <c r="D1472" s="156" t="s">
        <v>32</v>
      </c>
      <c r="E1472" s="78">
        <v>0</v>
      </c>
      <c r="F1472" s="78">
        <v>0</v>
      </c>
      <c r="G1472" s="15">
        <v>0</v>
      </c>
    </row>
    <row r="1473" spans="1:7" s="102" customFormat="1" ht="15.75" hidden="1" customHeight="1" x14ac:dyDescent="0.25">
      <c r="A1473" s="156" t="s">
        <v>41</v>
      </c>
      <c r="B1473" s="77" t="s">
        <v>9</v>
      </c>
      <c r="C1473" s="156">
        <v>2023</v>
      </c>
      <c r="D1473" s="183">
        <v>0</v>
      </c>
      <c r="E1473" s="78">
        <v>0</v>
      </c>
      <c r="F1473" s="78">
        <v>0</v>
      </c>
      <c r="G1473" s="15">
        <v>0</v>
      </c>
    </row>
    <row r="1474" spans="1:7" s="100" customFormat="1" ht="15.75" hidden="1" outlineLevel="1" x14ac:dyDescent="0.25">
      <c r="A1474" s="14" t="s">
        <v>41</v>
      </c>
      <c r="B1474" s="77"/>
      <c r="C1474" s="14">
        <v>2021</v>
      </c>
      <c r="D1474" s="14" t="s">
        <v>32</v>
      </c>
      <c r="E1474" s="89"/>
      <c r="F1474" s="89"/>
      <c r="G1474" s="84"/>
    </row>
    <row r="1475" spans="1:7" s="100" customFormat="1" ht="15.75" hidden="1" outlineLevel="1" x14ac:dyDescent="0.25">
      <c r="A1475" s="14" t="s">
        <v>41</v>
      </c>
      <c r="B1475" s="116"/>
      <c r="C1475" s="14">
        <v>2022</v>
      </c>
      <c r="D1475" s="14" t="s">
        <v>32</v>
      </c>
      <c r="E1475" s="89"/>
      <c r="F1475" s="89"/>
      <c r="G1475" s="84"/>
    </row>
    <row r="1476" spans="1:7" s="100" customFormat="1" ht="15.75" hidden="1" outlineLevel="1" x14ac:dyDescent="0.25">
      <c r="A1476" s="14" t="s">
        <v>41</v>
      </c>
      <c r="B1476" s="116"/>
      <c r="C1476" s="14">
        <v>2023</v>
      </c>
      <c r="D1476" s="14" t="s">
        <v>32</v>
      </c>
      <c r="E1476" s="89"/>
      <c r="F1476" s="89"/>
      <c r="G1476" s="84"/>
    </row>
    <row r="1477" spans="1:7" s="100" customFormat="1" ht="15.75" hidden="1" customHeight="1" collapsed="1" x14ac:dyDescent="0.25">
      <c r="A1477" s="252" t="s">
        <v>43</v>
      </c>
      <c r="B1477" s="288" t="s">
        <v>44</v>
      </c>
      <c r="C1477" s="252"/>
      <c r="D1477" s="252" t="s">
        <v>32</v>
      </c>
      <c r="E1477" s="256"/>
      <c r="F1477" s="256"/>
      <c r="G1477" s="262"/>
    </row>
    <row r="1478" spans="1:7" s="100" customFormat="1" ht="15.75" hidden="1" customHeight="1" x14ac:dyDescent="0.25">
      <c r="A1478" s="253"/>
      <c r="B1478" s="255"/>
      <c r="C1478" s="253"/>
      <c r="D1478" s="253" t="s">
        <v>32</v>
      </c>
      <c r="E1478" s="257"/>
      <c r="F1478" s="257"/>
      <c r="G1478" s="263"/>
    </row>
    <row r="1479" spans="1:7" s="100" customFormat="1" ht="15.75" hidden="1" customHeight="1" x14ac:dyDescent="0.25">
      <c r="A1479" s="253"/>
      <c r="B1479" s="255"/>
      <c r="C1479" s="253"/>
      <c r="D1479" s="253"/>
      <c r="E1479" s="257"/>
      <c r="F1479" s="257"/>
      <c r="G1479" s="263"/>
    </row>
    <row r="1480" spans="1:7" s="100" customFormat="1" ht="15.75" hidden="1" x14ac:dyDescent="0.25">
      <c r="A1480" s="156"/>
      <c r="B1480" s="77"/>
      <c r="C1480" s="156"/>
      <c r="D1480" s="156"/>
      <c r="E1480" s="78"/>
      <c r="F1480" s="78"/>
      <c r="G1480" s="15"/>
    </row>
    <row r="1481" spans="1:7" s="100" customFormat="1" ht="15.75" hidden="1" customHeight="1" x14ac:dyDescent="0.25">
      <c r="A1481" s="156" t="s">
        <v>43</v>
      </c>
      <c r="B1481" s="77" t="s">
        <v>9</v>
      </c>
      <c r="C1481" s="156">
        <v>2021</v>
      </c>
      <c r="D1481" s="156" t="s">
        <v>32</v>
      </c>
      <c r="E1481" s="78">
        <v>0</v>
      </c>
      <c r="F1481" s="78">
        <v>0</v>
      </c>
      <c r="G1481" s="15">
        <v>0</v>
      </c>
    </row>
    <row r="1482" spans="1:7" s="102" customFormat="1" ht="15.75" hidden="1" customHeight="1" x14ac:dyDescent="0.25">
      <c r="A1482" s="156" t="s">
        <v>43</v>
      </c>
      <c r="B1482" s="77" t="s">
        <v>9</v>
      </c>
      <c r="C1482" s="156">
        <v>2022</v>
      </c>
      <c r="D1482" s="183" t="s">
        <v>32</v>
      </c>
      <c r="E1482" s="78">
        <v>0</v>
      </c>
      <c r="F1482" s="78">
        <v>0</v>
      </c>
      <c r="G1482" s="15">
        <v>0</v>
      </c>
    </row>
    <row r="1483" spans="1:7" s="102" customFormat="1" ht="15.75" hidden="1" customHeight="1" x14ac:dyDescent="0.25">
      <c r="A1483" s="156" t="s">
        <v>43</v>
      </c>
      <c r="B1483" s="182" t="s">
        <v>9</v>
      </c>
      <c r="C1483" s="156">
        <v>2023</v>
      </c>
      <c r="D1483" s="156" t="s">
        <v>32</v>
      </c>
      <c r="E1483" s="78">
        <v>0</v>
      </c>
      <c r="F1483" s="78">
        <v>0</v>
      </c>
      <c r="G1483" s="15">
        <v>0</v>
      </c>
    </row>
    <row r="1484" spans="1:7" s="100" customFormat="1" ht="15.75" hidden="1" outlineLevel="1" x14ac:dyDescent="0.25">
      <c r="A1484" s="14" t="s">
        <v>43</v>
      </c>
      <c r="B1484" s="77"/>
      <c r="C1484" s="14">
        <v>2021</v>
      </c>
      <c r="D1484" s="14" t="s">
        <v>32</v>
      </c>
      <c r="E1484" s="89"/>
      <c r="F1484" s="89"/>
      <c r="G1484" s="84"/>
    </row>
    <row r="1485" spans="1:7" s="100" customFormat="1" ht="15.75" hidden="1" outlineLevel="1" x14ac:dyDescent="0.25">
      <c r="A1485" s="14" t="s">
        <v>43</v>
      </c>
      <c r="B1485" s="77"/>
      <c r="C1485" s="14">
        <v>2022</v>
      </c>
      <c r="D1485" s="14" t="s">
        <v>32</v>
      </c>
      <c r="E1485" s="89"/>
      <c r="F1485" s="89"/>
      <c r="G1485" s="84"/>
    </row>
    <row r="1486" spans="1:7" s="100" customFormat="1" ht="15.75" hidden="1" outlineLevel="1" x14ac:dyDescent="0.25">
      <c r="A1486" s="14" t="s">
        <v>43</v>
      </c>
      <c r="B1486" s="116"/>
      <c r="C1486" s="14">
        <v>2023</v>
      </c>
      <c r="D1486" s="14" t="s">
        <v>32</v>
      </c>
      <c r="E1486" s="89"/>
      <c r="F1486" s="89"/>
      <c r="G1486" s="84"/>
    </row>
    <row r="1487" spans="1:7" s="103" customFormat="1" ht="15.75" hidden="1" collapsed="1" x14ac:dyDescent="0.25">
      <c r="A1487" s="184"/>
      <c r="B1487" s="185"/>
      <c r="C1487" s="24"/>
      <c r="D1487" s="24"/>
      <c r="E1487" s="85"/>
      <c r="F1487" s="85"/>
      <c r="G1487" s="83"/>
    </row>
    <row r="1488" spans="1:7" s="103" customFormat="1" ht="15.75" customHeight="1" x14ac:dyDescent="0.25">
      <c r="A1488" s="252" t="s">
        <v>45</v>
      </c>
      <c r="B1488" s="254" t="s">
        <v>1846</v>
      </c>
      <c r="C1488" s="252"/>
      <c r="D1488" s="252" t="s">
        <v>50</v>
      </c>
      <c r="E1488" s="256">
        <v>75</v>
      </c>
      <c r="F1488" s="256">
        <v>1</v>
      </c>
      <c r="G1488" s="262">
        <v>372.85180000000003</v>
      </c>
    </row>
    <row r="1489" spans="1:7" s="103" customFormat="1" ht="15.75" x14ac:dyDescent="0.25">
      <c r="A1489" s="253"/>
      <c r="B1489" s="255"/>
      <c r="C1489" s="253"/>
      <c r="D1489" s="253" t="s">
        <v>32</v>
      </c>
      <c r="E1489" s="257"/>
      <c r="F1489" s="257"/>
      <c r="G1489" s="263"/>
    </row>
    <row r="1490" spans="1:7" s="103" customFormat="1" ht="15.75" x14ac:dyDescent="0.25">
      <c r="A1490" s="253"/>
      <c r="B1490" s="255"/>
      <c r="C1490" s="253"/>
      <c r="D1490" s="253"/>
      <c r="E1490" s="257"/>
      <c r="F1490" s="257"/>
      <c r="G1490" s="263"/>
    </row>
    <row r="1491" spans="1:7" s="103" customFormat="1" ht="4.5" customHeight="1" x14ac:dyDescent="0.25">
      <c r="A1491" s="253" t="s">
        <v>45</v>
      </c>
      <c r="B1491" s="255" t="s">
        <v>9</v>
      </c>
      <c r="C1491" s="253">
        <v>2021</v>
      </c>
      <c r="D1491" s="253" t="s">
        <v>50</v>
      </c>
      <c r="E1491" s="257">
        <v>0</v>
      </c>
      <c r="F1491" s="257">
        <v>0</v>
      </c>
      <c r="G1491" s="263">
        <v>0</v>
      </c>
    </row>
    <row r="1492" spans="1:7" s="103" customFormat="1" ht="15.75" customHeight="1" x14ac:dyDescent="0.25">
      <c r="A1492" s="156" t="s">
        <v>45</v>
      </c>
      <c r="B1492" s="77" t="s">
        <v>9</v>
      </c>
      <c r="C1492" s="156">
        <v>2021</v>
      </c>
      <c r="D1492" s="156" t="s">
        <v>50</v>
      </c>
      <c r="E1492" s="78"/>
      <c r="F1492" s="78"/>
      <c r="G1492" s="15"/>
    </row>
    <row r="1493" spans="1:7" s="102" customFormat="1" ht="15.75" customHeight="1" x14ac:dyDescent="0.25">
      <c r="A1493" s="156" t="s">
        <v>45</v>
      </c>
      <c r="B1493" s="77" t="s">
        <v>9</v>
      </c>
      <c r="C1493" s="156">
        <v>2022</v>
      </c>
      <c r="D1493" s="156" t="s">
        <v>50</v>
      </c>
      <c r="E1493" s="78">
        <v>0</v>
      </c>
      <c r="F1493" s="78">
        <v>0</v>
      </c>
      <c r="G1493" s="15">
        <v>0</v>
      </c>
    </row>
    <row r="1494" spans="1:7" s="102" customFormat="1" ht="15.75" customHeight="1" x14ac:dyDescent="0.25">
      <c r="A1494" s="156" t="s">
        <v>45</v>
      </c>
      <c r="B1494" s="77" t="s">
        <v>105</v>
      </c>
      <c r="C1494" s="156">
        <v>2023</v>
      </c>
      <c r="D1494" s="156" t="s">
        <v>50</v>
      </c>
      <c r="E1494" s="78">
        <v>75</v>
      </c>
      <c r="F1494" s="78">
        <v>1</v>
      </c>
      <c r="G1494" s="15">
        <v>372.85180000000003</v>
      </c>
    </row>
    <row r="1495" spans="1:7" s="95" customFormat="1" ht="15.75" hidden="1" outlineLevel="1" x14ac:dyDescent="0.25">
      <c r="A1495" s="27" t="s">
        <v>45</v>
      </c>
      <c r="B1495" s="77"/>
      <c r="C1495" s="14">
        <v>2021</v>
      </c>
      <c r="D1495" s="14" t="s">
        <v>50</v>
      </c>
      <c r="E1495" s="89"/>
      <c r="F1495" s="89"/>
      <c r="G1495" s="84"/>
    </row>
    <row r="1496" spans="1:7" s="95" customFormat="1" ht="15.75" hidden="1" outlineLevel="1" x14ac:dyDescent="0.25">
      <c r="A1496" s="27" t="s">
        <v>45</v>
      </c>
      <c r="B1496" s="77"/>
      <c r="C1496" s="14">
        <v>2022</v>
      </c>
      <c r="D1496" s="14" t="s">
        <v>50</v>
      </c>
      <c r="E1496" s="89"/>
      <c r="F1496" s="89"/>
      <c r="G1496" s="84"/>
    </row>
    <row r="1497" spans="1:7" s="95" customFormat="1" ht="67.5" hidden="1" customHeight="1" outlineLevel="1" x14ac:dyDescent="0.25">
      <c r="A1497" s="27" t="s">
        <v>45</v>
      </c>
      <c r="B1497" s="63" t="s">
        <v>1255</v>
      </c>
      <c r="C1497" s="14">
        <v>2023</v>
      </c>
      <c r="D1497" s="14" t="s">
        <v>50</v>
      </c>
      <c r="E1497" s="89">
        <v>75</v>
      </c>
      <c r="F1497" s="89">
        <v>1</v>
      </c>
      <c r="G1497" s="84">
        <v>372.85180000000003</v>
      </c>
    </row>
    <row r="1498" spans="1:7" s="100" customFormat="1" ht="15.75" hidden="1" customHeight="1" x14ac:dyDescent="0.25">
      <c r="A1498" s="252" t="s">
        <v>46</v>
      </c>
      <c r="B1498" s="254" t="s">
        <v>47</v>
      </c>
      <c r="C1498" s="254"/>
      <c r="D1498" s="252" t="s">
        <v>32</v>
      </c>
      <c r="E1498" s="256"/>
      <c r="F1498" s="256"/>
      <c r="G1498" s="262"/>
    </row>
    <row r="1499" spans="1:7" s="103" customFormat="1" ht="15.75" hidden="1" customHeight="1" x14ac:dyDescent="0.25">
      <c r="A1499" s="253"/>
      <c r="B1499" s="255"/>
      <c r="C1499" s="255"/>
      <c r="D1499" s="253" t="s">
        <v>32</v>
      </c>
      <c r="E1499" s="257"/>
      <c r="F1499" s="257"/>
      <c r="G1499" s="263"/>
    </row>
    <row r="1500" spans="1:7" s="103" customFormat="1" ht="15.75" hidden="1" customHeight="1" x14ac:dyDescent="0.25">
      <c r="A1500" s="253"/>
      <c r="B1500" s="255"/>
      <c r="C1500" s="255"/>
      <c r="D1500" s="253"/>
      <c r="E1500" s="257"/>
      <c r="F1500" s="257"/>
      <c r="G1500" s="263"/>
    </row>
    <row r="1501" spans="1:7" s="103" customFormat="1" ht="15.75" hidden="1" customHeight="1" x14ac:dyDescent="0.25">
      <c r="A1501" s="253"/>
      <c r="B1501" s="255"/>
      <c r="C1501" s="255"/>
      <c r="D1501" s="253"/>
      <c r="E1501" s="257"/>
      <c r="F1501" s="257"/>
      <c r="G1501" s="263"/>
    </row>
    <row r="1502" spans="1:7" s="103" customFormat="1" ht="15.75" hidden="1" customHeight="1" x14ac:dyDescent="0.25">
      <c r="A1502" s="156" t="s">
        <v>46</v>
      </c>
      <c r="B1502" s="77" t="s">
        <v>9</v>
      </c>
      <c r="C1502" s="156">
        <v>2021</v>
      </c>
      <c r="D1502" s="156" t="s">
        <v>32</v>
      </c>
      <c r="E1502" s="78">
        <v>0</v>
      </c>
      <c r="F1502" s="78">
        <v>0</v>
      </c>
      <c r="G1502" s="15">
        <v>0</v>
      </c>
    </row>
    <row r="1503" spans="1:7" s="102" customFormat="1" ht="15.75" hidden="1" customHeight="1" x14ac:dyDescent="0.25">
      <c r="A1503" s="156" t="s">
        <v>46</v>
      </c>
      <c r="B1503" s="77" t="s">
        <v>9</v>
      </c>
      <c r="C1503" s="156">
        <v>2022</v>
      </c>
      <c r="D1503" s="156" t="s">
        <v>32</v>
      </c>
      <c r="E1503" s="78">
        <v>0</v>
      </c>
      <c r="F1503" s="78">
        <v>0</v>
      </c>
      <c r="G1503" s="15">
        <v>0</v>
      </c>
    </row>
    <row r="1504" spans="1:7" s="102" customFormat="1" ht="15.75" hidden="1" customHeight="1" x14ac:dyDescent="0.25">
      <c r="A1504" s="156" t="s">
        <v>46</v>
      </c>
      <c r="B1504" s="77" t="s">
        <v>9</v>
      </c>
      <c r="C1504" s="156">
        <v>2023</v>
      </c>
      <c r="D1504" s="156" t="s">
        <v>32</v>
      </c>
      <c r="E1504" s="78">
        <v>0</v>
      </c>
      <c r="F1504" s="78">
        <v>0</v>
      </c>
      <c r="G1504" s="15">
        <v>0</v>
      </c>
    </row>
    <row r="1505" spans="1:7" s="100" customFormat="1" ht="15.75" hidden="1" x14ac:dyDescent="0.25">
      <c r="A1505" s="14" t="s">
        <v>46</v>
      </c>
      <c r="B1505" s="116"/>
      <c r="C1505" s="14">
        <v>2021</v>
      </c>
      <c r="D1505" s="14" t="s">
        <v>32</v>
      </c>
      <c r="E1505" s="89"/>
      <c r="F1505" s="89"/>
      <c r="G1505" s="84"/>
    </row>
    <row r="1506" spans="1:7" s="100" customFormat="1" ht="15.75" hidden="1" x14ac:dyDescent="0.25">
      <c r="A1506" s="14" t="s">
        <v>46</v>
      </c>
      <c r="B1506" s="116"/>
      <c r="C1506" s="14">
        <v>2022</v>
      </c>
      <c r="D1506" s="14" t="s">
        <v>32</v>
      </c>
      <c r="E1506" s="89"/>
      <c r="F1506" s="89"/>
      <c r="G1506" s="84"/>
    </row>
    <row r="1507" spans="1:7" s="100" customFormat="1" ht="15.75" hidden="1" x14ac:dyDescent="0.25">
      <c r="A1507" s="14" t="s">
        <v>46</v>
      </c>
      <c r="B1507" s="116"/>
      <c r="C1507" s="14">
        <v>2023</v>
      </c>
      <c r="D1507" s="24" t="s">
        <v>32</v>
      </c>
      <c r="E1507" s="89"/>
      <c r="F1507" s="89"/>
      <c r="G1507" s="84"/>
    </row>
    <row r="1508" spans="1:7" s="100" customFormat="1" ht="47.25" x14ac:dyDescent="0.25">
      <c r="A1508" s="156" t="s">
        <v>48</v>
      </c>
      <c r="B1508" s="157" t="s">
        <v>49</v>
      </c>
      <c r="C1508" s="156"/>
      <c r="D1508" s="156" t="s">
        <v>50</v>
      </c>
      <c r="E1508" s="78">
        <v>471</v>
      </c>
      <c r="F1508" s="78">
        <v>375</v>
      </c>
      <c r="G1508" s="15">
        <v>1974.67932</v>
      </c>
    </row>
    <row r="1509" spans="1:7" s="103" customFormat="1" ht="15.75" customHeight="1" x14ac:dyDescent="0.25">
      <c r="A1509" s="156" t="s">
        <v>48</v>
      </c>
      <c r="B1509" s="77" t="s">
        <v>9</v>
      </c>
      <c r="C1509" s="156">
        <v>2021</v>
      </c>
      <c r="D1509" s="156" t="s">
        <v>50</v>
      </c>
      <c r="E1509" s="78">
        <v>295</v>
      </c>
      <c r="F1509" s="78">
        <v>180</v>
      </c>
      <c r="G1509" s="15">
        <v>1285.7190800000001</v>
      </c>
    </row>
    <row r="1510" spans="1:7" s="102" customFormat="1" ht="15.75" x14ac:dyDescent="0.25">
      <c r="A1510" s="156" t="s">
        <v>48</v>
      </c>
      <c r="B1510" s="77" t="s">
        <v>9</v>
      </c>
      <c r="C1510" s="156">
        <v>2022</v>
      </c>
      <c r="D1510" s="156" t="s">
        <v>50</v>
      </c>
      <c r="E1510" s="78">
        <v>150</v>
      </c>
      <c r="F1510" s="78">
        <v>60</v>
      </c>
      <c r="G1510" s="15">
        <v>437.20024000000001</v>
      </c>
    </row>
    <row r="1511" spans="1:7" s="102" customFormat="1" ht="15.75" x14ac:dyDescent="0.25">
      <c r="A1511" s="156" t="s">
        <v>48</v>
      </c>
      <c r="B1511" s="77" t="s">
        <v>105</v>
      </c>
      <c r="C1511" s="156">
        <v>2023</v>
      </c>
      <c r="D1511" s="156" t="s">
        <v>50</v>
      </c>
      <c r="E1511" s="78">
        <v>26</v>
      </c>
      <c r="F1511" s="78">
        <v>135</v>
      </c>
      <c r="G1511" s="15">
        <v>251.76</v>
      </c>
    </row>
    <row r="1512" spans="1:7" s="100" customFormat="1" ht="60" hidden="1" outlineLevel="1" x14ac:dyDescent="0.25">
      <c r="A1512" s="27" t="s">
        <v>48</v>
      </c>
      <c r="B1512" s="13" t="s">
        <v>923</v>
      </c>
      <c r="C1512" s="14">
        <v>2021</v>
      </c>
      <c r="D1512" s="14" t="s">
        <v>50</v>
      </c>
      <c r="E1512" s="89">
        <v>83</v>
      </c>
      <c r="F1512" s="89">
        <v>15</v>
      </c>
      <c r="G1512" s="84">
        <v>182.06640999999999</v>
      </c>
    </row>
    <row r="1513" spans="1:7" s="100" customFormat="1" ht="45" hidden="1" outlineLevel="1" x14ac:dyDescent="0.25">
      <c r="A1513" s="27"/>
      <c r="B1513" s="13" t="s">
        <v>887</v>
      </c>
      <c r="C1513" s="14">
        <v>2021</v>
      </c>
      <c r="D1513" s="14" t="s">
        <v>50</v>
      </c>
      <c r="E1513" s="89">
        <v>207</v>
      </c>
      <c r="F1513" s="89">
        <v>150</v>
      </c>
      <c r="G1513" s="84">
        <v>1001.96681</v>
      </c>
    </row>
    <row r="1514" spans="1:7" s="100" customFormat="1" ht="45" hidden="1" outlineLevel="1" x14ac:dyDescent="0.25">
      <c r="A1514" s="27"/>
      <c r="B1514" s="13" t="s">
        <v>683</v>
      </c>
      <c r="C1514" s="14">
        <v>2021</v>
      </c>
      <c r="D1514" s="14" t="s">
        <v>50</v>
      </c>
      <c r="E1514" s="89">
        <v>5</v>
      </c>
      <c r="F1514" s="89">
        <v>15</v>
      </c>
      <c r="G1514" s="84">
        <v>101.68586000000001</v>
      </c>
    </row>
    <row r="1515" spans="1:7" s="100" customFormat="1" ht="45" hidden="1" outlineLevel="1" x14ac:dyDescent="0.25">
      <c r="A1515" s="27" t="s">
        <v>48</v>
      </c>
      <c r="B1515" s="12" t="s">
        <v>924</v>
      </c>
      <c r="C1515" s="14">
        <v>2022</v>
      </c>
      <c r="D1515" s="14" t="s">
        <v>50</v>
      </c>
      <c r="E1515" s="86">
        <v>150</v>
      </c>
      <c r="F1515" s="86">
        <v>60</v>
      </c>
      <c r="G1515" s="82">
        <v>437.20024000000001</v>
      </c>
    </row>
    <row r="1516" spans="1:7" s="100" customFormat="1" ht="45" hidden="1" outlineLevel="1" x14ac:dyDescent="0.25">
      <c r="A1516" s="27" t="s">
        <v>48</v>
      </c>
      <c r="B1516" s="58" t="s">
        <v>1309</v>
      </c>
      <c r="C1516" s="14">
        <v>2023</v>
      </c>
      <c r="D1516" s="14" t="s">
        <v>50</v>
      </c>
      <c r="E1516" s="89">
        <v>5</v>
      </c>
      <c r="F1516" s="89">
        <v>50</v>
      </c>
      <c r="G1516" s="84">
        <v>69.760000000000005</v>
      </c>
    </row>
    <row r="1517" spans="1:7" s="100" customFormat="1" ht="55.5" hidden="1" customHeight="1" outlineLevel="1" x14ac:dyDescent="0.25">
      <c r="A1517" s="27"/>
      <c r="B1517" s="56" t="s">
        <v>1556</v>
      </c>
      <c r="C1517" s="14">
        <v>2023</v>
      </c>
      <c r="D1517" s="14" t="s">
        <v>50</v>
      </c>
      <c r="E1517" s="89">
        <v>14</v>
      </c>
      <c r="F1517" s="89">
        <v>15</v>
      </c>
      <c r="G1517" s="84">
        <v>66</v>
      </c>
    </row>
    <row r="1518" spans="1:7" s="100" customFormat="1" ht="42.75" hidden="1" customHeight="1" outlineLevel="1" x14ac:dyDescent="0.25">
      <c r="A1518" s="27"/>
      <c r="B1518" s="57" t="s">
        <v>1319</v>
      </c>
      <c r="C1518" s="14">
        <v>2023</v>
      </c>
      <c r="D1518" s="14" t="s">
        <v>50</v>
      </c>
      <c r="E1518" s="89">
        <v>7</v>
      </c>
      <c r="F1518" s="89">
        <v>70</v>
      </c>
      <c r="G1518" s="84">
        <v>116</v>
      </c>
    </row>
    <row r="1519" spans="1:7" s="100" customFormat="1" ht="47.25" collapsed="1" x14ac:dyDescent="0.25">
      <c r="A1519" s="156" t="s">
        <v>48</v>
      </c>
      <c r="B1519" s="157" t="s">
        <v>49</v>
      </c>
      <c r="C1519" s="156"/>
      <c r="D1519" s="156" t="s">
        <v>32</v>
      </c>
      <c r="E1519" s="78">
        <v>220</v>
      </c>
      <c r="F1519" s="78">
        <v>104</v>
      </c>
      <c r="G1519" s="15">
        <v>1373.0795200000002</v>
      </c>
    </row>
    <row r="1520" spans="1:7" s="103" customFormat="1" ht="15.75" customHeight="1" x14ac:dyDescent="0.25">
      <c r="A1520" s="156" t="s">
        <v>48</v>
      </c>
      <c r="B1520" s="77" t="s">
        <v>9</v>
      </c>
      <c r="C1520" s="156">
        <v>2021</v>
      </c>
      <c r="D1520" s="156" t="s">
        <v>32</v>
      </c>
      <c r="E1520" s="78">
        <v>0</v>
      </c>
      <c r="F1520" s="78">
        <v>0</v>
      </c>
      <c r="G1520" s="15">
        <v>0</v>
      </c>
    </row>
    <row r="1521" spans="1:7" s="102" customFormat="1" ht="15.75" customHeight="1" x14ac:dyDescent="0.25">
      <c r="A1521" s="156" t="s">
        <v>48</v>
      </c>
      <c r="B1521" s="77" t="s">
        <v>9</v>
      </c>
      <c r="C1521" s="156">
        <v>2022</v>
      </c>
      <c r="D1521" s="156" t="s">
        <v>32</v>
      </c>
      <c r="E1521" s="78">
        <v>47</v>
      </c>
      <c r="F1521" s="78">
        <v>4</v>
      </c>
      <c r="G1521" s="15">
        <v>272.25193999999999</v>
      </c>
    </row>
    <row r="1522" spans="1:7" s="102" customFormat="1" ht="15.75" customHeight="1" x14ac:dyDescent="0.25">
      <c r="A1522" s="156" t="s">
        <v>48</v>
      </c>
      <c r="B1522" s="77" t="s">
        <v>9</v>
      </c>
      <c r="C1522" s="156">
        <v>2023</v>
      </c>
      <c r="D1522" s="156" t="s">
        <v>32</v>
      </c>
      <c r="E1522" s="78">
        <v>173</v>
      </c>
      <c r="F1522" s="78">
        <v>100</v>
      </c>
      <c r="G1522" s="15">
        <v>1100.8275800000001</v>
      </c>
    </row>
    <row r="1523" spans="1:7" s="100" customFormat="1" ht="15.75" hidden="1" outlineLevel="1" x14ac:dyDescent="0.25">
      <c r="A1523" s="27" t="s">
        <v>48</v>
      </c>
      <c r="B1523" s="116"/>
      <c r="C1523" s="14">
        <v>2021</v>
      </c>
      <c r="D1523" s="14" t="s">
        <v>32</v>
      </c>
      <c r="E1523" s="89"/>
      <c r="F1523" s="89"/>
      <c r="G1523" s="84"/>
    </row>
    <row r="1524" spans="1:7" s="100" customFormat="1" ht="60" hidden="1" outlineLevel="1" x14ac:dyDescent="0.25">
      <c r="A1524" s="27" t="s">
        <v>48</v>
      </c>
      <c r="B1524" s="12" t="s">
        <v>820</v>
      </c>
      <c r="C1524" s="14">
        <v>2022</v>
      </c>
      <c r="D1524" s="14" t="s">
        <v>32</v>
      </c>
      <c r="E1524" s="89">
        <v>47</v>
      </c>
      <c r="F1524" s="89">
        <v>4</v>
      </c>
      <c r="G1524" s="84">
        <v>272.25193999999999</v>
      </c>
    </row>
    <row r="1525" spans="1:7" s="100" customFormat="1" ht="49.5" hidden="1" customHeight="1" outlineLevel="1" x14ac:dyDescent="0.25">
      <c r="A1525" s="27" t="s">
        <v>48</v>
      </c>
      <c r="B1525" s="13" t="s">
        <v>1557</v>
      </c>
      <c r="C1525" s="14">
        <v>2023</v>
      </c>
      <c r="D1525" s="14" t="s">
        <v>32</v>
      </c>
      <c r="E1525" s="89">
        <v>173</v>
      </c>
      <c r="F1525" s="89">
        <v>100</v>
      </c>
      <c r="G1525" s="84">
        <v>1100.8275800000001</v>
      </c>
    </row>
    <row r="1526" spans="1:7" s="100" customFormat="1" ht="47.25" collapsed="1" x14ac:dyDescent="0.25">
      <c r="A1526" s="156" t="s">
        <v>107</v>
      </c>
      <c r="B1526" s="157" t="s">
        <v>108</v>
      </c>
      <c r="C1526" s="156"/>
      <c r="D1526" s="156" t="s">
        <v>50</v>
      </c>
      <c r="E1526" s="78">
        <v>1093.5</v>
      </c>
      <c r="F1526" s="78">
        <v>2721.5</v>
      </c>
      <c r="G1526" s="15">
        <v>5078.4172215632298</v>
      </c>
    </row>
    <row r="1527" spans="1:7" s="100" customFormat="1" ht="15.75" customHeight="1" x14ac:dyDescent="0.25">
      <c r="A1527" s="156" t="s">
        <v>107</v>
      </c>
      <c r="B1527" s="77" t="s">
        <v>9</v>
      </c>
      <c r="C1527" s="156">
        <v>2021</v>
      </c>
      <c r="D1527" s="156" t="s">
        <v>50</v>
      </c>
      <c r="E1527" s="78">
        <v>741</v>
      </c>
      <c r="F1527" s="78">
        <v>1571.5</v>
      </c>
      <c r="G1527" s="15">
        <v>3113.46957476323</v>
      </c>
    </row>
    <row r="1528" spans="1:7" s="100" customFormat="1" ht="15.75" customHeight="1" x14ac:dyDescent="0.25">
      <c r="A1528" s="156" t="s">
        <v>107</v>
      </c>
      <c r="B1528" s="77" t="s">
        <v>9</v>
      </c>
      <c r="C1528" s="156">
        <v>2022</v>
      </c>
      <c r="D1528" s="156" t="s">
        <v>50</v>
      </c>
      <c r="E1528" s="78">
        <v>225.5</v>
      </c>
      <c r="F1528" s="78">
        <v>571</v>
      </c>
      <c r="G1528" s="15">
        <v>865.63964679999992</v>
      </c>
    </row>
    <row r="1529" spans="1:7" s="100" customFormat="1" ht="15.75" customHeight="1" x14ac:dyDescent="0.25">
      <c r="A1529" s="156" t="s">
        <v>107</v>
      </c>
      <c r="B1529" s="77" t="s">
        <v>9</v>
      </c>
      <c r="C1529" s="156">
        <v>2023</v>
      </c>
      <c r="D1529" s="156" t="s">
        <v>50</v>
      </c>
      <c r="E1529" s="78">
        <v>127</v>
      </c>
      <c r="F1529" s="78">
        <v>579</v>
      </c>
      <c r="G1529" s="15">
        <v>1099.308</v>
      </c>
    </row>
    <row r="1530" spans="1:7" s="100" customFormat="1" ht="45" hidden="1" outlineLevel="1" x14ac:dyDescent="0.25">
      <c r="A1530" s="27" t="s">
        <v>107</v>
      </c>
      <c r="B1530" s="13" t="s">
        <v>492</v>
      </c>
      <c r="C1530" s="14">
        <v>2021</v>
      </c>
      <c r="D1530" s="14" t="s">
        <v>50</v>
      </c>
      <c r="E1530" s="89">
        <v>17</v>
      </c>
      <c r="F1530" s="89">
        <v>150</v>
      </c>
      <c r="G1530" s="84">
        <v>91.765919999999994</v>
      </c>
    </row>
    <row r="1531" spans="1:7" s="100" customFormat="1" ht="75" hidden="1" outlineLevel="1" x14ac:dyDescent="0.25">
      <c r="A1531" s="27"/>
      <c r="B1531" s="13" t="s">
        <v>151</v>
      </c>
      <c r="C1531" s="14">
        <v>2021</v>
      </c>
      <c r="D1531" s="14" t="s">
        <v>50</v>
      </c>
      <c r="E1531" s="89">
        <v>5</v>
      </c>
      <c r="F1531" s="89">
        <v>15</v>
      </c>
      <c r="G1531" s="84">
        <v>0.62510692107644772</v>
      </c>
    </row>
    <row r="1532" spans="1:7" s="100" customFormat="1" ht="45" hidden="1" outlineLevel="1" x14ac:dyDescent="0.25">
      <c r="A1532" s="27"/>
      <c r="B1532" s="13" t="s">
        <v>853</v>
      </c>
      <c r="C1532" s="14">
        <v>2021</v>
      </c>
      <c r="D1532" s="14" t="s">
        <v>50</v>
      </c>
      <c r="E1532" s="89">
        <v>32</v>
      </c>
      <c r="F1532" s="89">
        <v>150</v>
      </c>
      <c r="G1532" s="84">
        <v>183.53183999999999</v>
      </c>
    </row>
    <row r="1533" spans="1:7" s="100" customFormat="1" ht="45" hidden="1" outlineLevel="1" x14ac:dyDescent="0.25">
      <c r="A1533" s="27"/>
      <c r="B1533" s="13" t="s">
        <v>519</v>
      </c>
      <c r="C1533" s="14">
        <v>2021</v>
      </c>
      <c r="D1533" s="14" t="s">
        <v>50</v>
      </c>
      <c r="E1533" s="89">
        <v>7</v>
      </c>
      <c r="F1533" s="89">
        <v>15</v>
      </c>
      <c r="G1533" s="84">
        <v>36.437296921076459</v>
      </c>
    </row>
    <row r="1534" spans="1:7" s="100" customFormat="1" ht="45" hidden="1" outlineLevel="1" x14ac:dyDescent="0.25">
      <c r="A1534" s="27"/>
      <c r="B1534" s="13" t="s">
        <v>553</v>
      </c>
      <c r="C1534" s="14">
        <v>2021</v>
      </c>
      <c r="D1534" s="14" t="s">
        <v>50</v>
      </c>
      <c r="E1534" s="89">
        <v>15</v>
      </c>
      <c r="F1534" s="89">
        <v>15</v>
      </c>
      <c r="G1534" s="84">
        <v>46.305390000000003</v>
      </c>
    </row>
    <row r="1535" spans="1:7" s="100" customFormat="1" ht="45" hidden="1" outlineLevel="1" x14ac:dyDescent="0.25">
      <c r="A1535" s="27"/>
      <c r="B1535" s="13" t="s">
        <v>925</v>
      </c>
      <c r="C1535" s="14">
        <v>2021</v>
      </c>
      <c r="D1535" s="14" t="s">
        <v>50</v>
      </c>
      <c r="E1535" s="89">
        <v>5</v>
      </c>
      <c r="F1535" s="89">
        <v>14</v>
      </c>
      <c r="G1535" s="84">
        <v>14.086729999999999</v>
      </c>
    </row>
    <row r="1536" spans="1:7" s="100" customFormat="1" ht="45" hidden="1" outlineLevel="1" x14ac:dyDescent="0.25">
      <c r="A1536" s="27"/>
      <c r="B1536" s="13" t="s">
        <v>555</v>
      </c>
      <c r="C1536" s="14">
        <v>2021</v>
      </c>
      <c r="D1536" s="14" t="s">
        <v>50</v>
      </c>
      <c r="E1536" s="89">
        <v>5</v>
      </c>
      <c r="F1536" s="89">
        <v>40</v>
      </c>
      <c r="G1536" s="84">
        <v>11.537649999999999</v>
      </c>
    </row>
    <row r="1537" spans="1:7" s="100" customFormat="1" ht="45" hidden="1" outlineLevel="1" x14ac:dyDescent="0.25">
      <c r="A1537" s="27"/>
      <c r="B1537" s="13" t="s">
        <v>568</v>
      </c>
      <c r="C1537" s="14">
        <v>2021</v>
      </c>
      <c r="D1537" s="14" t="s">
        <v>50</v>
      </c>
      <c r="E1537" s="89">
        <v>46</v>
      </c>
      <c r="F1537" s="89">
        <v>7</v>
      </c>
      <c r="G1537" s="84">
        <v>112.41372</v>
      </c>
    </row>
    <row r="1538" spans="1:7" s="100" customFormat="1" ht="45" hidden="1" outlineLevel="1" x14ac:dyDescent="0.25">
      <c r="A1538" s="27"/>
      <c r="B1538" s="13" t="s">
        <v>556</v>
      </c>
      <c r="C1538" s="14">
        <v>2021</v>
      </c>
      <c r="D1538" s="14" t="s">
        <v>50</v>
      </c>
      <c r="E1538" s="89">
        <v>126</v>
      </c>
      <c r="F1538" s="89">
        <v>15</v>
      </c>
      <c r="G1538" s="84">
        <v>267.89801999999997</v>
      </c>
    </row>
    <row r="1539" spans="1:7" s="100" customFormat="1" ht="45" hidden="1" outlineLevel="1" x14ac:dyDescent="0.25">
      <c r="A1539" s="27"/>
      <c r="B1539" s="13" t="s">
        <v>572</v>
      </c>
      <c r="C1539" s="14">
        <v>2021</v>
      </c>
      <c r="D1539" s="14" t="s">
        <v>50</v>
      </c>
      <c r="E1539" s="89">
        <v>17</v>
      </c>
      <c r="F1539" s="89">
        <v>80</v>
      </c>
      <c r="G1539" s="84">
        <v>109.93152000000001</v>
      </c>
    </row>
    <row r="1540" spans="1:7" s="100" customFormat="1" ht="45" hidden="1" outlineLevel="1" x14ac:dyDescent="0.25">
      <c r="A1540" s="27"/>
      <c r="B1540" s="13" t="s">
        <v>575</v>
      </c>
      <c r="C1540" s="14">
        <v>2021</v>
      </c>
      <c r="D1540" s="14" t="s">
        <v>50</v>
      </c>
      <c r="E1540" s="89">
        <v>5</v>
      </c>
      <c r="F1540" s="89">
        <v>80</v>
      </c>
      <c r="G1540" s="84">
        <v>38.88232</v>
      </c>
    </row>
    <row r="1541" spans="1:7" s="100" customFormat="1" ht="45" hidden="1" outlineLevel="1" x14ac:dyDescent="0.25">
      <c r="A1541" s="27"/>
      <c r="B1541" s="13" t="s">
        <v>605</v>
      </c>
      <c r="C1541" s="14">
        <v>2021</v>
      </c>
      <c r="D1541" s="14" t="s">
        <v>50</v>
      </c>
      <c r="E1541" s="89">
        <v>5</v>
      </c>
      <c r="F1541" s="89">
        <v>50</v>
      </c>
      <c r="G1541" s="84">
        <v>82.563389999999998</v>
      </c>
    </row>
    <row r="1542" spans="1:7" s="100" customFormat="1" ht="45" hidden="1" outlineLevel="1" x14ac:dyDescent="0.25">
      <c r="A1542" s="27"/>
      <c r="B1542" s="13" t="s">
        <v>884</v>
      </c>
      <c r="C1542" s="14">
        <v>2021</v>
      </c>
      <c r="D1542" s="14" t="s">
        <v>50</v>
      </c>
      <c r="E1542" s="89">
        <v>40</v>
      </c>
      <c r="F1542" s="89">
        <v>2.5</v>
      </c>
      <c r="G1542" s="84">
        <v>274.31477000000001</v>
      </c>
    </row>
    <row r="1543" spans="1:7" s="100" customFormat="1" ht="75" hidden="1" outlineLevel="1" x14ac:dyDescent="0.25">
      <c r="A1543" s="27"/>
      <c r="B1543" s="13" t="s">
        <v>608</v>
      </c>
      <c r="C1543" s="14">
        <v>2021</v>
      </c>
      <c r="D1543" s="14" t="s">
        <v>50</v>
      </c>
      <c r="E1543" s="89">
        <v>39</v>
      </c>
      <c r="F1543" s="89">
        <v>15</v>
      </c>
      <c r="G1543" s="84">
        <v>199.75523000000001</v>
      </c>
    </row>
    <row r="1544" spans="1:7" s="100" customFormat="1" ht="45" hidden="1" outlineLevel="1" x14ac:dyDescent="0.25">
      <c r="A1544" s="27"/>
      <c r="B1544" s="13" t="s">
        <v>926</v>
      </c>
      <c r="C1544" s="14">
        <v>2021</v>
      </c>
      <c r="D1544" s="14" t="s">
        <v>50</v>
      </c>
      <c r="E1544" s="89">
        <v>64</v>
      </c>
      <c r="F1544" s="89">
        <v>10</v>
      </c>
      <c r="G1544" s="84">
        <v>181.36726999999999</v>
      </c>
    </row>
    <row r="1545" spans="1:7" s="100" customFormat="1" ht="45" hidden="1" outlineLevel="1" x14ac:dyDescent="0.25">
      <c r="A1545" s="27"/>
      <c r="B1545" s="13" t="s">
        <v>624</v>
      </c>
      <c r="C1545" s="14">
        <v>2021</v>
      </c>
      <c r="D1545" s="14" t="s">
        <v>50</v>
      </c>
      <c r="E1545" s="89">
        <v>23</v>
      </c>
      <c r="F1545" s="89">
        <v>60</v>
      </c>
      <c r="G1545" s="84">
        <v>73.137659999999997</v>
      </c>
    </row>
    <row r="1546" spans="1:7" s="100" customFormat="1" ht="45" hidden="1" outlineLevel="1" x14ac:dyDescent="0.25">
      <c r="A1546" s="27"/>
      <c r="B1546" s="13" t="s">
        <v>255</v>
      </c>
      <c r="C1546" s="14">
        <v>2021</v>
      </c>
      <c r="D1546" s="14" t="s">
        <v>50</v>
      </c>
      <c r="E1546" s="89">
        <v>6</v>
      </c>
      <c r="F1546" s="89">
        <v>150</v>
      </c>
      <c r="G1546" s="84">
        <v>50.947099999999999</v>
      </c>
    </row>
    <row r="1547" spans="1:7" s="100" customFormat="1" ht="45" hidden="1" outlineLevel="1" x14ac:dyDescent="0.25">
      <c r="A1547" s="27"/>
      <c r="B1547" s="13" t="s">
        <v>628</v>
      </c>
      <c r="C1547" s="14">
        <v>2021</v>
      </c>
      <c r="D1547" s="14" t="s">
        <v>50</v>
      </c>
      <c r="E1547" s="89">
        <v>22</v>
      </c>
      <c r="F1547" s="89">
        <v>95</v>
      </c>
      <c r="G1547" s="84">
        <v>151.45591999999999</v>
      </c>
    </row>
    <row r="1548" spans="1:7" s="100" customFormat="1" ht="45" hidden="1" outlineLevel="1" x14ac:dyDescent="0.25">
      <c r="A1548" s="27"/>
      <c r="B1548" s="13" t="s">
        <v>633</v>
      </c>
      <c r="C1548" s="14">
        <v>2021</v>
      </c>
      <c r="D1548" s="14" t="s">
        <v>50</v>
      </c>
      <c r="E1548" s="89">
        <v>40</v>
      </c>
      <c r="F1548" s="89">
        <v>15</v>
      </c>
      <c r="G1548" s="84">
        <v>98.343040000000002</v>
      </c>
    </row>
    <row r="1549" spans="1:7" s="100" customFormat="1" ht="45" hidden="1" outlineLevel="1" x14ac:dyDescent="0.25">
      <c r="A1549" s="27"/>
      <c r="B1549" s="13" t="s">
        <v>258</v>
      </c>
      <c r="C1549" s="14">
        <v>2021</v>
      </c>
      <c r="D1549" s="14" t="s">
        <v>50</v>
      </c>
      <c r="E1549" s="89">
        <v>7</v>
      </c>
      <c r="F1549" s="89">
        <v>3</v>
      </c>
      <c r="G1549" s="84">
        <v>69.823239999999998</v>
      </c>
    </row>
    <row r="1550" spans="1:7" s="100" customFormat="1" ht="45" hidden="1" outlineLevel="1" x14ac:dyDescent="0.25">
      <c r="A1550" s="27"/>
      <c r="B1550" s="13" t="s">
        <v>259</v>
      </c>
      <c r="C1550" s="14">
        <v>2021</v>
      </c>
      <c r="D1550" s="14" t="s">
        <v>50</v>
      </c>
      <c r="E1550" s="89">
        <v>13</v>
      </c>
      <c r="F1550" s="89">
        <v>45</v>
      </c>
      <c r="G1550" s="84">
        <v>25.595600000000001</v>
      </c>
    </row>
    <row r="1551" spans="1:7" s="100" customFormat="1" ht="45" hidden="1" outlineLevel="1" x14ac:dyDescent="0.25">
      <c r="A1551" s="27"/>
      <c r="B1551" s="13" t="s">
        <v>642</v>
      </c>
      <c r="C1551" s="14">
        <v>2021</v>
      </c>
      <c r="D1551" s="14" t="s">
        <v>50</v>
      </c>
      <c r="E1551" s="89">
        <v>20</v>
      </c>
      <c r="F1551" s="89">
        <v>50</v>
      </c>
      <c r="G1551" s="84">
        <v>123.05452</v>
      </c>
    </row>
    <row r="1552" spans="1:7" s="100" customFormat="1" ht="45" hidden="1" outlineLevel="1" x14ac:dyDescent="0.25">
      <c r="A1552" s="27"/>
      <c r="B1552" s="13" t="s">
        <v>647</v>
      </c>
      <c r="C1552" s="14">
        <v>2021</v>
      </c>
      <c r="D1552" s="14" t="s">
        <v>50</v>
      </c>
      <c r="E1552" s="89">
        <v>89</v>
      </c>
      <c r="F1552" s="89">
        <v>150</v>
      </c>
      <c r="G1552" s="84">
        <v>442.64416999999997</v>
      </c>
    </row>
    <row r="1553" spans="1:7" s="100" customFormat="1" ht="60" hidden="1" outlineLevel="1" x14ac:dyDescent="0.25">
      <c r="A1553" s="27"/>
      <c r="B1553" s="13" t="s">
        <v>263</v>
      </c>
      <c r="C1553" s="14">
        <v>2021</v>
      </c>
      <c r="D1553" s="14" t="s">
        <v>50</v>
      </c>
      <c r="E1553" s="89">
        <v>16</v>
      </c>
      <c r="F1553" s="89">
        <v>141</v>
      </c>
      <c r="G1553" s="84">
        <v>112.3462</v>
      </c>
    </row>
    <row r="1554" spans="1:7" s="100" customFormat="1" ht="60" hidden="1" outlineLevel="1" x14ac:dyDescent="0.25">
      <c r="A1554" s="27"/>
      <c r="B1554" s="13" t="s">
        <v>661</v>
      </c>
      <c r="C1554" s="14">
        <v>2021</v>
      </c>
      <c r="D1554" s="14" t="s">
        <v>50</v>
      </c>
      <c r="E1554" s="89">
        <v>54</v>
      </c>
      <c r="F1554" s="89">
        <v>14</v>
      </c>
      <c r="G1554" s="84">
        <v>64.486009999999993</v>
      </c>
    </row>
    <row r="1555" spans="1:7" s="100" customFormat="1" ht="45" hidden="1" outlineLevel="1" x14ac:dyDescent="0.25">
      <c r="A1555" s="27"/>
      <c r="B1555" s="13" t="s">
        <v>668</v>
      </c>
      <c r="C1555" s="14">
        <v>2021</v>
      </c>
      <c r="D1555" s="14" t="s">
        <v>50</v>
      </c>
      <c r="E1555" s="89">
        <v>5</v>
      </c>
      <c r="F1555" s="89">
        <v>15</v>
      </c>
      <c r="G1555" s="84">
        <v>22.066444000000001</v>
      </c>
    </row>
    <row r="1556" spans="1:7" s="100" customFormat="1" ht="60" hidden="1" outlineLevel="1" x14ac:dyDescent="0.25">
      <c r="A1556" s="27"/>
      <c r="B1556" s="13" t="s">
        <v>927</v>
      </c>
      <c r="C1556" s="14">
        <v>2021</v>
      </c>
      <c r="D1556" s="14" t="s">
        <v>50</v>
      </c>
      <c r="E1556" s="89">
        <v>5</v>
      </c>
      <c r="F1556" s="89">
        <v>150</v>
      </c>
      <c r="G1556" s="84">
        <v>143.22471692107644</v>
      </c>
    </row>
    <row r="1557" spans="1:7" s="100" customFormat="1" ht="45" hidden="1" outlineLevel="1" x14ac:dyDescent="0.25">
      <c r="A1557" s="27"/>
      <c r="B1557" s="13" t="s">
        <v>279</v>
      </c>
      <c r="C1557" s="14">
        <v>2021</v>
      </c>
      <c r="D1557" s="14" t="s">
        <v>50</v>
      </c>
      <c r="E1557" s="89">
        <v>13</v>
      </c>
      <c r="F1557" s="89">
        <v>25</v>
      </c>
      <c r="G1557" s="84">
        <v>84.928780000000003</v>
      </c>
    </row>
    <row r="1558" spans="1:7" s="100" customFormat="1" ht="45" hidden="1" outlineLevel="1" x14ac:dyDescent="0.25">
      <c r="A1558" s="27" t="s">
        <v>107</v>
      </c>
      <c r="B1558" s="12" t="s">
        <v>928</v>
      </c>
      <c r="C1558" s="14">
        <v>2022</v>
      </c>
      <c r="D1558" s="14" t="s">
        <v>50</v>
      </c>
      <c r="E1558" s="89">
        <v>31</v>
      </c>
      <c r="F1558" s="89">
        <v>15</v>
      </c>
      <c r="G1558" s="84">
        <v>160.46059</v>
      </c>
    </row>
    <row r="1559" spans="1:7" s="100" customFormat="1" ht="45" hidden="1" outlineLevel="1" x14ac:dyDescent="0.25">
      <c r="A1559" s="27"/>
      <c r="B1559" s="12" t="s">
        <v>850</v>
      </c>
      <c r="C1559" s="14">
        <v>2022</v>
      </c>
      <c r="D1559" s="14" t="s">
        <v>50</v>
      </c>
      <c r="E1559" s="89">
        <v>6</v>
      </c>
      <c r="F1559" s="89">
        <v>134</v>
      </c>
      <c r="G1559" s="84">
        <v>63.347120000000004</v>
      </c>
    </row>
    <row r="1560" spans="1:7" s="100" customFormat="1" ht="45" hidden="1" outlineLevel="1" x14ac:dyDescent="0.25">
      <c r="A1560" s="27"/>
      <c r="B1560" s="12" t="s">
        <v>859</v>
      </c>
      <c r="C1560" s="14">
        <v>2022</v>
      </c>
      <c r="D1560" s="14" t="s">
        <v>50</v>
      </c>
      <c r="E1560" s="89">
        <v>6.5</v>
      </c>
      <c r="F1560" s="89">
        <v>162</v>
      </c>
      <c r="G1560" s="84">
        <v>22.456000000000017</v>
      </c>
    </row>
    <row r="1561" spans="1:7" s="100" customFormat="1" ht="75" hidden="1" outlineLevel="1" x14ac:dyDescent="0.25">
      <c r="A1561" s="27"/>
      <c r="B1561" s="18" t="s">
        <v>822</v>
      </c>
      <c r="C1561" s="14">
        <v>2022</v>
      </c>
      <c r="D1561" s="14" t="s">
        <v>50</v>
      </c>
      <c r="E1561" s="89">
        <v>36</v>
      </c>
      <c r="F1561" s="89">
        <v>75</v>
      </c>
      <c r="G1561" s="84">
        <v>127.08933</v>
      </c>
    </row>
    <row r="1562" spans="1:7" s="100" customFormat="1" ht="49.5" hidden="1" customHeight="1" outlineLevel="1" x14ac:dyDescent="0.25">
      <c r="A1562" s="27"/>
      <c r="B1562" s="19" t="s">
        <v>828</v>
      </c>
      <c r="C1562" s="14">
        <v>2022</v>
      </c>
      <c r="D1562" s="14" t="s">
        <v>50</v>
      </c>
      <c r="E1562" s="89">
        <v>30</v>
      </c>
      <c r="F1562" s="89">
        <v>30</v>
      </c>
      <c r="G1562" s="84">
        <v>115.49205679999997</v>
      </c>
    </row>
    <row r="1563" spans="1:7" s="100" customFormat="1" ht="51.75" hidden="1" customHeight="1" outlineLevel="1" x14ac:dyDescent="0.25">
      <c r="A1563" s="27"/>
      <c r="B1563" s="19" t="s">
        <v>724</v>
      </c>
      <c r="C1563" s="14">
        <v>2022</v>
      </c>
      <c r="D1563" s="14" t="s">
        <v>50</v>
      </c>
      <c r="E1563" s="89">
        <v>65</v>
      </c>
      <c r="F1563" s="89">
        <v>80</v>
      </c>
      <c r="G1563" s="84">
        <v>209.51982000000001</v>
      </c>
    </row>
    <row r="1564" spans="1:7" s="100" customFormat="1" ht="45" hidden="1" outlineLevel="1" x14ac:dyDescent="0.25">
      <c r="A1564" s="27"/>
      <c r="B1564" s="19" t="s">
        <v>847</v>
      </c>
      <c r="C1564" s="14">
        <v>2022</v>
      </c>
      <c r="D1564" s="14" t="s">
        <v>50</v>
      </c>
      <c r="E1564" s="89">
        <v>51</v>
      </c>
      <c r="F1564" s="89">
        <v>75</v>
      </c>
      <c r="G1564" s="84">
        <v>167.27473000000001</v>
      </c>
    </row>
    <row r="1565" spans="1:7" s="100" customFormat="1" ht="90" hidden="1" outlineLevel="1" x14ac:dyDescent="0.25">
      <c r="A1565" s="27" t="s">
        <v>107</v>
      </c>
      <c r="B1565" s="21" t="s">
        <v>1385</v>
      </c>
      <c r="C1565" s="14">
        <v>2023</v>
      </c>
      <c r="D1565" s="27" t="s">
        <v>50</v>
      </c>
      <c r="E1565" s="89">
        <v>22</v>
      </c>
      <c r="F1565" s="89">
        <v>39</v>
      </c>
      <c r="G1565" s="80">
        <v>200</v>
      </c>
    </row>
    <row r="1566" spans="1:7" s="100" customFormat="1" ht="63.75" hidden="1" customHeight="1" outlineLevel="1" x14ac:dyDescent="0.25">
      <c r="A1566" s="27"/>
      <c r="B1566" s="58" t="s">
        <v>1465</v>
      </c>
      <c r="C1566" s="14">
        <v>2023</v>
      </c>
      <c r="D1566" s="27" t="s">
        <v>50</v>
      </c>
      <c r="E1566" s="89">
        <v>5</v>
      </c>
      <c r="F1566" s="89">
        <v>150</v>
      </c>
      <c r="G1566" s="80">
        <v>84.000500000000002</v>
      </c>
    </row>
    <row r="1567" spans="1:7" s="100" customFormat="1" ht="54" hidden="1" customHeight="1" outlineLevel="1" x14ac:dyDescent="0.25">
      <c r="A1567" s="27"/>
      <c r="B1567" s="21" t="s">
        <v>1553</v>
      </c>
      <c r="C1567" s="14">
        <v>2023</v>
      </c>
      <c r="D1567" s="27" t="s">
        <v>50</v>
      </c>
      <c r="E1567" s="89">
        <v>55</v>
      </c>
      <c r="F1567" s="89">
        <v>80</v>
      </c>
      <c r="G1567" s="80">
        <v>307.92374000000001</v>
      </c>
    </row>
    <row r="1568" spans="1:7" s="100" customFormat="1" ht="47.25" hidden="1" customHeight="1" outlineLevel="1" x14ac:dyDescent="0.25">
      <c r="A1568" s="27"/>
      <c r="B1568" s="21" t="s">
        <v>1503</v>
      </c>
      <c r="C1568" s="14">
        <v>2023</v>
      </c>
      <c r="D1568" s="27" t="s">
        <v>50</v>
      </c>
      <c r="E1568" s="89">
        <v>5</v>
      </c>
      <c r="F1568" s="89">
        <v>50</v>
      </c>
      <c r="G1568" s="80">
        <v>70</v>
      </c>
    </row>
    <row r="1569" spans="1:7" s="100" customFormat="1" ht="58.5" hidden="1" customHeight="1" outlineLevel="1" x14ac:dyDescent="0.25">
      <c r="A1569" s="27"/>
      <c r="B1569" s="59" t="s">
        <v>1551</v>
      </c>
      <c r="C1569" s="14">
        <v>2023</v>
      </c>
      <c r="D1569" s="27" t="s">
        <v>50</v>
      </c>
      <c r="E1569" s="89">
        <v>5</v>
      </c>
      <c r="F1569" s="89">
        <v>150</v>
      </c>
      <c r="G1569" s="80">
        <v>16.383760000000002</v>
      </c>
    </row>
    <row r="1570" spans="1:7" s="100" customFormat="1" ht="60.75" hidden="1" customHeight="1" outlineLevel="1" x14ac:dyDescent="0.25">
      <c r="A1570" s="27"/>
      <c r="B1570" s="60" t="s">
        <v>1518</v>
      </c>
      <c r="C1570" s="14">
        <v>2023</v>
      </c>
      <c r="D1570" s="27" t="s">
        <v>50</v>
      </c>
      <c r="E1570" s="89">
        <v>21</v>
      </c>
      <c r="F1570" s="89">
        <v>40</v>
      </c>
      <c r="G1570" s="80">
        <v>262</v>
      </c>
    </row>
    <row r="1571" spans="1:7" s="100" customFormat="1" ht="75.75" hidden="1" customHeight="1" outlineLevel="1" x14ac:dyDescent="0.25">
      <c r="A1571" s="27"/>
      <c r="B1571" s="61" t="s">
        <v>1533</v>
      </c>
      <c r="C1571" s="14">
        <v>2023</v>
      </c>
      <c r="D1571" s="27" t="s">
        <v>50</v>
      </c>
      <c r="E1571" s="89">
        <v>14</v>
      </c>
      <c r="F1571" s="89">
        <v>70</v>
      </c>
      <c r="G1571" s="80">
        <v>159</v>
      </c>
    </row>
    <row r="1572" spans="1:7" s="100" customFormat="1" ht="47.25" collapsed="1" x14ac:dyDescent="0.25">
      <c r="A1572" s="156" t="s">
        <v>107</v>
      </c>
      <c r="B1572" s="157" t="s">
        <v>108</v>
      </c>
      <c r="C1572" s="156"/>
      <c r="D1572" s="156" t="s">
        <v>32</v>
      </c>
      <c r="E1572" s="78">
        <v>726</v>
      </c>
      <c r="F1572" s="78">
        <v>375</v>
      </c>
      <c r="G1572" s="15">
        <v>5215.3205919000002</v>
      </c>
    </row>
    <row r="1573" spans="1:7" s="100" customFormat="1" ht="15.75" x14ac:dyDescent="0.25">
      <c r="A1573" s="156" t="s">
        <v>107</v>
      </c>
      <c r="B1573" s="77" t="s">
        <v>9</v>
      </c>
      <c r="C1573" s="156">
        <v>2021</v>
      </c>
      <c r="D1573" s="156" t="s">
        <v>32</v>
      </c>
      <c r="E1573" s="78">
        <v>670</v>
      </c>
      <c r="F1573" s="78">
        <v>210</v>
      </c>
      <c r="G1573" s="15">
        <v>4865.9199699999999</v>
      </c>
    </row>
    <row r="1574" spans="1:7" s="100" customFormat="1" ht="15.75" x14ac:dyDescent="0.25">
      <c r="A1574" s="156" t="s">
        <v>107</v>
      </c>
      <c r="B1574" s="77" t="s">
        <v>9</v>
      </c>
      <c r="C1574" s="156">
        <v>2022</v>
      </c>
      <c r="D1574" s="156" t="s">
        <v>32</v>
      </c>
      <c r="E1574" s="78">
        <v>56</v>
      </c>
      <c r="F1574" s="78">
        <v>165</v>
      </c>
      <c r="G1574" s="15">
        <v>349.40062190000003</v>
      </c>
    </row>
    <row r="1575" spans="1:7" s="100" customFormat="1" ht="15.75" x14ac:dyDescent="0.25">
      <c r="A1575" s="156" t="s">
        <v>107</v>
      </c>
      <c r="B1575" s="77" t="s">
        <v>9</v>
      </c>
      <c r="C1575" s="156">
        <v>2023</v>
      </c>
      <c r="D1575" s="156" t="s">
        <v>32</v>
      </c>
      <c r="E1575" s="78">
        <v>0</v>
      </c>
      <c r="F1575" s="78">
        <v>0</v>
      </c>
      <c r="G1575" s="15">
        <v>0</v>
      </c>
    </row>
    <row r="1576" spans="1:7" s="100" customFormat="1" ht="60" hidden="1" outlineLevel="1" x14ac:dyDescent="0.25">
      <c r="A1576" s="27" t="s">
        <v>107</v>
      </c>
      <c r="B1576" s="62" t="s">
        <v>961</v>
      </c>
      <c r="C1576" s="14">
        <v>2021</v>
      </c>
      <c r="D1576" s="27" t="s">
        <v>32</v>
      </c>
      <c r="E1576" s="89">
        <v>670</v>
      </c>
      <c r="F1576" s="89">
        <v>210</v>
      </c>
      <c r="G1576" s="84">
        <v>4865.9199699999999</v>
      </c>
    </row>
    <row r="1577" spans="1:7" s="100" customFormat="1" ht="75" hidden="1" outlineLevel="1" x14ac:dyDescent="0.25">
      <c r="A1577" s="27" t="s">
        <v>107</v>
      </c>
      <c r="B1577" s="12" t="s">
        <v>822</v>
      </c>
      <c r="C1577" s="14">
        <v>2022</v>
      </c>
      <c r="D1577" s="27" t="s">
        <v>32</v>
      </c>
      <c r="E1577" s="89">
        <v>47</v>
      </c>
      <c r="F1577" s="89">
        <v>75</v>
      </c>
      <c r="G1577" s="84">
        <v>288.0215</v>
      </c>
    </row>
    <row r="1578" spans="1:7" s="100" customFormat="1" ht="45" hidden="1" outlineLevel="1" x14ac:dyDescent="0.25">
      <c r="A1578" s="27"/>
      <c r="B1578" s="12" t="s">
        <v>829</v>
      </c>
      <c r="C1578" s="14">
        <v>2022</v>
      </c>
      <c r="D1578" s="27" t="s">
        <v>32</v>
      </c>
      <c r="E1578" s="89">
        <v>9</v>
      </c>
      <c r="F1578" s="89">
        <v>90</v>
      </c>
      <c r="G1578" s="84">
        <v>61.379121900000008</v>
      </c>
    </row>
    <row r="1579" spans="1:7" s="100" customFormat="1" ht="15.75" hidden="1" outlineLevel="1" x14ac:dyDescent="0.25">
      <c r="A1579" s="27" t="s">
        <v>107</v>
      </c>
      <c r="B1579" s="77"/>
      <c r="C1579" s="14">
        <v>2023</v>
      </c>
      <c r="D1579" s="27" t="s">
        <v>32</v>
      </c>
      <c r="E1579" s="89"/>
      <c r="F1579" s="89"/>
      <c r="G1579" s="84"/>
    </row>
    <row r="1580" spans="1:7" s="100" customFormat="1" ht="50.25" customHeight="1" collapsed="1" x14ac:dyDescent="0.25">
      <c r="A1580" s="156" t="s">
        <v>929</v>
      </c>
      <c r="B1580" s="157" t="s">
        <v>930</v>
      </c>
      <c r="C1580" s="156"/>
      <c r="D1580" s="156" t="s">
        <v>50</v>
      </c>
      <c r="E1580" s="78">
        <v>114</v>
      </c>
      <c r="F1580" s="78">
        <v>425</v>
      </c>
      <c r="G1580" s="15">
        <v>624.91032999999993</v>
      </c>
    </row>
    <row r="1581" spans="1:7" s="100" customFormat="1" ht="15.75" customHeight="1" x14ac:dyDescent="0.25">
      <c r="A1581" s="156" t="s">
        <v>929</v>
      </c>
      <c r="B1581" s="77" t="s">
        <v>9</v>
      </c>
      <c r="C1581" s="156">
        <v>2021</v>
      </c>
      <c r="D1581" s="156" t="s">
        <v>50</v>
      </c>
      <c r="E1581" s="78">
        <v>0</v>
      </c>
      <c r="F1581" s="78">
        <v>0</v>
      </c>
      <c r="G1581" s="15">
        <v>0</v>
      </c>
    </row>
    <row r="1582" spans="1:7" s="100" customFormat="1" ht="15.75" customHeight="1" x14ac:dyDescent="0.25">
      <c r="A1582" s="156" t="s">
        <v>929</v>
      </c>
      <c r="B1582" s="77" t="s">
        <v>9</v>
      </c>
      <c r="C1582" s="156">
        <v>2022</v>
      </c>
      <c r="D1582" s="156" t="s">
        <v>50</v>
      </c>
      <c r="E1582" s="78">
        <v>58</v>
      </c>
      <c r="F1582" s="78">
        <v>275</v>
      </c>
      <c r="G1582" s="15">
        <v>285.24971999999997</v>
      </c>
    </row>
    <row r="1583" spans="1:7" s="100" customFormat="1" ht="15.75" customHeight="1" x14ac:dyDescent="0.25">
      <c r="A1583" s="156" t="s">
        <v>929</v>
      </c>
      <c r="B1583" s="77" t="s">
        <v>9</v>
      </c>
      <c r="C1583" s="156">
        <v>2023</v>
      </c>
      <c r="D1583" s="156" t="s">
        <v>50</v>
      </c>
      <c r="E1583" s="78">
        <v>56</v>
      </c>
      <c r="F1583" s="78">
        <v>150</v>
      </c>
      <c r="G1583" s="15">
        <v>339.66061000000002</v>
      </c>
    </row>
    <row r="1584" spans="1:7" s="100" customFormat="1" ht="15.75" hidden="1" outlineLevel="1" x14ac:dyDescent="0.25">
      <c r="A1584" s="27" t="s">
        <v>929</v>
      </c>
      <c r="B1584" s="77"/>
      <c r="C1584" s="14">
        <v>2021</v>
      </c>
      <c r="D1584" s="14" t="s">
        <v>50</v>
      </c>
      <c r="E1584" s="89"/>
      <c r="F1584" s="89"/>
      <c r="G1584" s="84"/>
    </row>
    <row r="1585" spans="1:7" s="100" customFormat="1" ht="59.25" hidden="1" customHeight="1" outlineLevel="1" x14ac:dyDescent="0.25">
      <c r="A1585" s="27" t="s">
        <v>929</v>
      </c>
      <c r="B1585" s="62" t="s">
        <v>931</v>
      </c>
      <c r="C1585" s="14">
        <v>2022</v>
      </c>
      <c r="D1585" s="26" t="s">
        <v>50</v>
      </c>
      <c r="E1585" s="89">
        <v>58</v>
      </c>
      <c r="F1585" s="89">
        <v>275</v>
      </c>
      <c r="G1585" s="84">
        <v>285.24971999999997</v>
      </c>
    </row>
    <row r="1586" spans="1:7" s="100" customFormat="1" ht="67.5" hidden="1" customHeight="1" outlineLevel="1" x14ac:dyDescent="0.25">
      <c r="A1586" s="27" t="s">
        <v>929</v>
      </c>
      <c r="B1586" s="117" t="s">
        <v>1554</v>
      </c>
      <c r="C1586" s="14">
        <v>2023</v>
      </c>
      <c r="D1586" s="26" t="s">
        <v>50</v>
      </c>
      <c r="E1586" s="86">
        <v>56</v>
      </c>
      <c r="F1586" s="89">
        <v>150</v>
      </c>
      <c r="G1586" s="84">
        <v>339.66061000000002</v>
      </c>
    </row>
    <row r="1587" spans="1:7" s="100" customFormat="1" ht="47.25" collapsed="1" x14ac:dyDescent="0.25">
      <c r="A1587" s="156" t="s">
        <v>932</v>
      </c>
      <c r="B1587" s="157" t="s">
        <v>933</v>
      </c>
      <c r="C1587" s="156"/>
      <c r="D1587" s="156" t="s">
        <v>50</v>
      </c>
      <c r="E1587" s="78">
        <v>488</v>
      </c>
      <c r="F1587" s="78">
        <v>1975.2</v>
      </c>
      <c r="G1587" s="15">
        <v>2793.6124188000003</v>
      </c>
    </row>
    <row r="1588" spans="1:7" s="100" customFormat="1" ht="15.75" customHeight="1" x14ac:dyDescent="0.25">
      <c r="A1588" s="156" t="s">
        <v>932</v>
      </c>
      <c r="B1588" s="77" t="s">
        <v>9</v>
      </c>
      <c r="C1588" s="156">
        <v>2021</v>
      </c>
      <c r="D1588" s="156" t="s">
        <v>50</v>
      </c>
      <c r="E1588" s="78">
        <v>0</v>
      </c>
      <c r="F1588" s="78">
        <v>0</v>
      </c>
      <c r="G1588" s="15">
        <v>0</v>
      </c>
    </row>
    <row r="1589" spans="1:7" s="100" customFormat="1" ht="15.75" customHeight="1" x14ac:dyDescent="0.25">
      <c r="A1589" s="156" t="s">
        <v>932</v>
      </c>
      <c r="B1589" s="77" t="s">
        <v>9</v>
      </c>
      <c r="C1589" s="156">
        <v>2022</v>
      </c>
      <c r="D1589" s="156" t="s">
        <v>50</v>
      </c>
      <c r="E1589" s="78">
        <v>351</v>
      </c>
      <c r="F1589" s="78">
        <v>1400.2</v>
      </c>
      <c r="G1589" s="15">
        <v>1670.8965888</v>
      </c>
    </row>
    <row r="1590" spans="1:7" s="100" customFormat="1" ht="15.75" customHeight="1" x14ac:dyDescent="0.25">
      <c r="A1590" s="156" t="s">
        <v>932</v>
      </c>
      <c r="B1590" s="77" t="s">
        <v>105</v>
      </c>
      <c r="C1590" s="156">
        <v>2023</v>
      </c>
      <c r="D1590" s="156" t="s">
        <v>50</v>
      </c>
      <c r="E1590" s="78">
        <v>137</v>
      </c>
      <c r="F1590" s="78">
        <v>575</v>
      </c>
      <c r="G1590" s="15">
        <v>1122.7158300000001</v>
      </c>
    </row>
    <row r="1591" spans="1:7" s="100" customFormat="1" ht="15.75" hidden="1" outlineLevel="1" x14ac:dyDescent="0.25">
      <c r="A1591" s="27" t="s">
        <v>932</v>
      </c>
      <c r="B1591" s="77"/>
      <c r="C1591" s="14">
        <v>2021</v>
      </c>
      <c r="D1591" s="14" t="s">
        <v>50</v>
      </c>
      <c r="E1591" s="89"/>
      <c r="F1591" s="89"/>
      <c r="G1591" s="84"/>
    </row>
    <row r="1592" spans="1:7" s="100" customFormat="1" ht="45" hidden="1" outlineLevel="1" x14ac:dyDescent="0.25">
      <c r="A1592" s="27" t="s">
        <v>932</v>
      </c>
      <c r="B1592" s="63" t="s">
        <v>832</v>
      </c>
      <c r="C1592" s="14">
        <v>2022</v>
      </c>
      <c r="D1592" s="26" t="s">
        <v>50</v>
      </c>
      <c r="E1592" s="89">
        <v>20</v>
      </c>
      <c r="F1592" s="89">
        <v>90</v>
      </c>
      <c r="G1592" s="84">
        <v>194.0359521</v>
      </c>
    </row>
    <row r="1593" spans="1:7" s="100" customFormat="1" ht="45" hidden="1" outlineLevel="1" x14ac:dyDescent="0.25">
      <c r="A1593" s="27" t="s">
        <v>932</v>
      </c>
      <c r="B1593" s="63" t="s">
        <v>833</v>
      </c>
      <c r="C1593" s="14">
        <v>2022</v>
      </c>
      <c r="D1593" s="26" t="s">
        <v>50</v>
      </c>
      <c r="E1593" s="89">
        <v>27</v>
      </c>
      <c r="F1593" s="89">
        <v>150</v>
      </c>
      <c r="G1593" s="84">
        <v>118.44940000000008</v>
      </c>
    </row>
    <row r="1594" spans="1:7" s="100" customFormat="1" ht="45" hidden="1" outlineLevel="1" x14ac:dyDescent="0.25">
      <c r="A1594" s="27" t="s">
        <v>932</v>
      </c>
      <c r="B1594" s="63" t="s">
        <v>838</v>
      </c>
      <c r="C1594" s="14">
        <v>2022</v>
      </c>
      <c r="D1594" s="26" t="s">
        <v>50</v>
      </c>
      <c r="E1594" s="89">
        <v>31</v>
      </c>
      <c r="F1594" s="89">
        <v>150</v>
      </c>
      <c r="G1594" s="84">
        <v>146.57112000000001</v>
      </c>
    </row>
    <row r="1595" spans="1:7" s="100" customFormat="1" ht="45" hidden="1" outlineLevel="1" x14ac:dyDescent="0.25">
      <c r="A1595" s="27" t="s">
        <v>932</v>
      </c>
      <c r="B1595" s="63" t="s">
        <v>841</v>
      </c>
      <c r="C1595" s="14">
        <v>2022</v>
      </c>
      <c r="D1595" s="26" t="s">
        <v>50</v>
      </c>
      <c r="E1595" s="89">
        <v>15</v>
      </c>
      <c r="F1595" s="89">
        <v>80</v>
      </c>
      <c r="G1595" s="84">
        <v>135.12515000000002</v>
      </c>
    </row>
    <row r="1596" spans="1:7" s="100" customFormat="1" ht="45" hidden="1" outlineLevel="1" x14ac:dyDescent="0.25">
      <c r="A1596" s="27" t="s">
        <v>932</v>
      </c>
      <c r="B1596" s="63" t="s">
        <v>845</v>
      </c>
      <c r="C1596" s="14">
        <v>2022</v>
      </c>
      <c r="D1596" s="26" t="s">
        <v>50</v>
      </c>
      <c r="E1596" s="89">
        <v>7</v>
      </c>
      <c r="F1596" s="89">
        <v>125</v>
      </c>
      <c r="G1596" s="84">
        <v>61.439900000000002</v>
      </c>
    </row>
    <row r="1597" spans="1:7" s="100" customFormat="1" ht="60" hidden="1" outlineLevel="1" x14ac:dyDescent="0.25">
      <c r="A1597" s="27" t="s">
        <v>932</v>
      </c>
      <c r="B1597" s="63" t="s">
        <v>848</v>
      </c>
      <c r="C1597" s="14">
        <v>2022</v>
      </c>
      <c r="D1597" s="26" t="s">
        <v>50</v>
      </c>
      <c r="E1597" s="89">
        <v>39</v>
      </c>
      <c r="F1597" s="89">
        <v>15</v>
      </c>
      <c r="G1597" s="84">
        <v>142.49112</v>
      </c>
    </row>
    <row r="1598" spans="1:7" s="100" customFormat="1" ht="45" hidden="1" outlineLevel="1" x14ac:dyDescent="0.25">
      <c r="A1598" s="27" t="s">
        <v>932</v>
      </c>
      <c r="B1598" s="63" t="s">
        <v>858</v>
      </c>
      <c r="C1598" s="14">
        <v>2022</v>
      </c>
      <c r="D1598" s="26" t="s">
        <v>50</v>
      </c>
      <c r="E1598" s="89">
        <v>26</v>
      </c>
      <c r="F1598" s="89">
        <v>144.4</v>
      </c>
      <c r="G1598" s="84">
        <v>159.9057</v>
      </c>
    </row>
    <row r="1599" spans="1:7" s="100" customFormat="1" ht="45" hidden="1" outlineLevel="1" x14ac:dyDescent="0.25">
      <c r="A1599" s="27" t="s">
        <v>932</v>
      </c>
      <c r="B1599" s="63" t="s">
        <v>733</v>
      </c>
      <c r="C1599" s="14">
        <v>2022</v>
      </c>
      <c r="D1599" s="26" t="s">
        <v>50</v>
      </c>
      <c r="E1599" s="89">
        <v>5</v>
      </c>
      <c r="F1599" s="89">
        <v>50</v>
      </c>
      <c r="G1599" s="84">
        <v>16.980199999999968</v>
      </c>
    </row>
    <row r="1600" spans="1:7" s="100" customFormat="1" ht="45" hidden="1" outlineLevel="1" x14ac:dyDescent="0.25">
      <c r="A1600" s="27" t="s">
        <v>932</v>
      </c>
      <c r="B1600" s="63" t="s">
        <v>735</v>
      </c>
      <c r="C1600" s="14">
        <v>2022</v>
      </c>
      <c r="D1600" s="26" t="s">
        <v>50</v>
      </c>
      <c r="E1600" s="89">
        <v>18</v>
      </c>
      <c r="F1600" s="89">
        <v>100.4</v>
      </c>
      <c r="G1600" s="84">
        <v>101.79818099999999</v>
      </c>
    </row>
    <row r="1601" spans="1:7" s="100" customFormat="1" ht="45" hidden="1" outlineLevel="1" x14ac:dyDescent="0.25">
      <c r="A1601" s="27" t="s">
        <v>932</v>
      </c>
      <c r="B1601" s="63" t="s">
        <v>738</v>
      </c>
      <c r="C1601" s="14">
        <v>2022</v>
      </c>
      <c r="D1601" s="26" t="s">
        <v>50</v>
      </c>
      <c r="E1601" s="89">
        <v>69</v>
      </c>
      <c r="F1601" s="89">
        <v>20</v>
      </c>
      <c r="G1601" s="84">
        <v>123.5697456</v>
      </c>
    </row>
    <row r="1602" spans="1:7" s="100" customFormat="1" ht="45" hidden="1" outlineLevel="1" x14ac:dyDescent="0.25">
      <c r="A1602" s="27" t="s">
        <v>932</v>
      </c>
      <c r="B1602" s="63" t="s">
        <v>339</v>
      </c>
      <c r="C1602" s="14">
        <v>2022</v>
      </c>
      <c r="D1602" s="26" t="s">
        <v>50</v>
      </c>
      <c r="E1602" s="89">
        <v>17</v>
      </c>
      <c r="F1602" s="89">
        <v>30</v>
      </c>
      <c r="G1602" s="84">
        <v>83.871569999999977</v>
      </c>
    </row>
    <row r="1603" spans="1:7" s="100" customFormat="1" ht="45" hidden="1" outlineLevel="1" x14ac:dyDescent="0.25">
      <c r="A1603" s="27" t="s">
        <v>932</v>
      </c>
      <c r="B1603" s="63" t="s">
        <v>341</v>
      </c>
      <c r="C1603" s="14">
        <v>2022</v>
      </c>
      <c r="D1603" s="26" t="s">
        <v>50</v>
      </c>
      <c r="E1603" s="89">
        <v>5</v>
      </c>
      <c r="F1603" s="89">
        <v>15</v>
      </c>
      <c r="G1603" s="84">
        <v>11.567120000000013</v>
      </c>
    </row>
    <row r="1604" spans="1:7" s="100" customFormat="1" ht="45" hidden="1" outlineLevel="1" x14ac:dyDescent="0.25">
      <c r="A1604" s="27" t="s">
        <v>932</v>
      </c>
      <c r="B1604" s="63" t="s">
        <v>750</v>
      </c>
      <c r="C1604" s="14">
        <v>2022</v>
      </c>
      <c r="D1604" s="26" t="s">
        <v>50</v>
      </c>
      <c r="E1604" s="89">
        <v>22</v>
      </c>
      <c r="F1604" s="89">
        <v>80.400000000000006</v>
      </c>
      <c r="G1604" s="84">
        <v>137.99228560000003</v>
      </c>
    </row>
    <row r="1605" spans="1:7" s="100" customFormat="1" ht="45" hidden="1" outlineLevel="1" x14ac:dyDescent="0.25">
      <c r="A1605" s="27" t="s">
        <v>932</v>
      </c>
      <c r="B1605" s="63" t="s">
        <v>362</v>
      </c>
      <c r="C1605" s="14">
        <v>2022</v>
      </c>
      <c r="D1605" s="26" t="s">
        <v>50</v>
      </c>
      <c r="E1605" s="89">
        <v>9</v>
      </c>
      <c r="F1605" s="89">
        <v>10</v>
      </c>
      <c r="G1605" s="84">
        <v>23.448658000000009</v>
      </c>
    </row>
    <row r="1606" spans="1:7" s="100" customFormat="1" ht="45" hidden="1" outlineLevel="1" x14ac:dyDescent="0.25">
      <c r="A1606" s="27" t="s">
        <v>932</v>
      </c>
      <c r="B1606" s="63" t="s">
        <v>363</v>
      </c>
      <c r="C1606" s="14">
        <v>2022</v>
      </c>
      <c r="D1606" s="26" t="s">
        <v>50</v>
      </c>
      <c r="E1606" s="89">
        <v>9</v>
      </c>
      <c r="F1606" s="89">
        <v>15</v>
      </c>
      <c r="G1606" s="84">
        <v>15.352726500000006</v>
      </c>
    </row>
    <row r="1607" spans="1:7" s="100" customFormat="1" ht="45" hidden="1" outlineLevel="1" x14ac:dyDescent="0.25">
      <c r="A1607" s="27" t="s">
        <v>932</v>
      </c>
      <c r="B1607" s="63" t="s">
        <v>934</v>
      </c>
      <c r="C1607" s="14">
        <v>2022</v>
      </c>
      <c r="D1607" s="26" t="s">
        <v>50</v>
      </c>
      <c r="E1607" s="89">
        <v>32</v>
      </c>
      <c r="F1607" s="89">
        <v>325</v>
      </c>
      <c r="G1607" s="84">
        <v>198.29775999999998</v>
      </c>
    </row>
    <row r="1608" spans="1:7" s="100" customFormat="1" ht="66" hidden="1" customHeight="1" outlineLevel="1" x14ac:dyDescent="0.25">
      <c r="A1608" s="27" t="s">
        <v>932</v>
      </c>
      <c r="B1608" s="63" t="s">
        <v>1353</v>
      </c>
      <c r="C1608" s="14">
        <v>2023</v>
      </c>
      <c r="D1608" s="26" t="s">
        <v>50</v>
      </c>
      <c r="E1608" s="89">
        <v>15</v>
      </c>
      <c r="F1608" s="89">
        <v>50</v>
      </c>
      <c r="G1608" s="84">
        <v>182.81998999999999</v>
      </c>
    </row>
    <row r="1609" spans="1:7" s="100" customFormat="1" ht="45" hidden="1" outlineLevel="1" x14ac:dyDescent="0.25">
      <c r="A1609" s="27" t="s">
        <v>932</v>
      </c>
      <c r="B1609" s="63" t="s">
        <v>1250</v>
      </c>
      <c r="C1609" s="14">
        <v>2023</v>
      </c>
      <c r="D1609" s="26" t="s">
        <v>50</v>
      </c>
      <c r="E1609" s="89">
        <v>17</v>
      </c>
      <c r="F1609" s="89">
        <v>15</v>
      </c>
      <c r="G1609" s="84">
        <v>146.52000000000001</v>
      </c>
    </row>
    <row r="1610" spans="1:7" s="100" customFormat="1" ht="45" hidden="1" outlineLevel="1" x14ac:dyDescent="0.25">
      <c r="A1610" s="27" t="s">
        <v>932</v>
      </c>
      <c r="B1610" s="63" t="s">
        <v>1356</v>
      </c>
      <c r="C1610" s="14">
        <v>2023</v>
      </c>
      <c r="D1610" s="26" t="s">
        <v>50</v>
      </c>
      <c r="E1610" s="89">
        <v>7</v>
      </c>
      <c r="F1610" s="89">
        <v>100</v>
      </c>
      <c r="G1610" s="84">
        <v>132.5</v>
      </c>
    </row>
    <row r="1611" spans="1:7" s="100" customFormat="1" ht="90" hidden="1" outlineLevel="1" x14ac:dyDescent="0.25">
      <c r="A1611" s="27" t="s">
        <v>932</v>
      </c>
      <c r="B1611" s="63" t="s">
        <v>1373</v>
      </c>
      <c r="C1611" s="14">
        <v>2023</v>
      </c>
      <c r="D1611" s="26" t="s">
        <v>50</v>
      </c>
      <c r="E1611" s="89">
        <v>10</v>
      </c>
      <c r="F1611" s="89">
        <v>50</v>
      </c>
      <c r="G1611" s="84">
        <v>123.65837999999999</v>
      </c>
    </row>
    <row r="1612" spans="1:7" s="100" customFormat="1" ht="45" hidden="1" outlineLevel="1" x14ac:dyDescent="0.25">
      <c r="A1612" s="27" t="s">
        <v>932</v>
      </c>
      <c r="B1612" s="63" t="s">
        <v>1417</v>
      </c>
      <c r="C1612" s="14">
        <v>2023</v>
      </c>
      <c r="D1612" s="26" t="s">
        <v>50</v>
      </c>
      <c r="E1612" s="89">
        <v>10</v>
      </c>
      <c r="F1612" s="89">
        <v>10</v>
      </c>
      <c r="G1612" s="84">
        <v>130</v>
      </c>
    </row>
    <row r="1613" spans="1:7" s="100" customFormat="1" ht="45" hidden="1" outlineLevel="1" x14ac:dyDescent="0.25">
      <c r="A1613" s="27" t="s">
        <v>932</v>
      </c>
      <c r="B1613" s="63" t="s">
        <v>1452</v>
      </c>
      <c r="C1613" s="14">
        <v>2023</v>
      </c>
      <c r="D1613" s="26" t="s">
        <v>50</v>
      </c>
      <c r="E1613" s="89">
        <v>57</v>
      </c>
      <c r="F1613" s="89">
        <v>280</v>
      </c>
      <c r="G1613" s="84">
        <v>277.21746000000002</v>
      </c>
    </row>
    <row r="1614" spans="1:7" s="100" customFormat="1" ht="45" hidden="1" outlineLevel="1" x14ac:dyDescent="0.25">
      <c r="A1614" s="27" t="s">
        <v>932</v>
      </c>
      <c r="B1614" s="63" t="s">
        <v>1520</v>
      </c>
      <c r="C1614" s="14">
        <v>2023</v>
      </c>
      <c r="D1614" s="26" t="s">
        <v>50</v>
      </c>
      <c r="E1614" s="89">
        <v>21</v>
      </c>
      <c r="F1614" s="89">
        <v>70</v>
      </c>
      <c r="G1614" s="84">
        <v>130</v>
      </c>
    </row>
    <row r="1615" spans="1:7" s="100" customFormat="1" ht="47.25" collapsed="1" x14ac:dyDescent="0.25">
      <c r="A1615" s="156" t="s">
        <v>932</v>
      </c>
      <c r="B1615" s="157" t="s">
        <v>933</v>
      </c>
      <c r="C1615" s="156"/>
      <c r="D1615" s="156" t="s">
        <v>962</v>
      </c>
      <c r="E1615" s="78">
        <v>202</v>
      </c>
      <c r="F1615" s="78">
        <v>1256.4000000000001</v>
      </c>
      <c r="G1615" s="15">
        <v>1452.35583</v>
      </c>
    </row>
    <row r="1616" spans="1:7" s="100" customFormat="1" ht="15.75" customHeight="1" x14ac:dyDescent="0.25">
      <c r="A1616" s="156" t="s">
        <v>932</v>
      </c>
      <c r="B1616" s="77" t="s">
        <v>9</v>
      </c>
      <c r="C1616" s="156">
        <v>2021</v>
      </c>
      <c r="D1616" s="156" t="s">
        <v>962</v>
      </c>
      <c r="E1616" s="78">
        <v>0</v>
      </c>
      <c r="F1616" s="78">
        <v>0</v>
      </c>
      <c r="G1616" s="15">
        <v>0</v>
      </c>
    </row>
    <row r="1617" spans="1:7" s="100" customFormat="1" ht="15.75" customHeight="1" x14ac:dyDescent="0.25">
      <c r="A1617" s="156" t="s">
        <v>932</v>
      </c>
      <c r="B1617" s="77" t="s">
        <v>9</v>
      </c>
      <c r="C1617" s="156">
        <v>2022</v>
      </c>
      <c r="D1617" s="156" t="s">
        <v>962</v>
      </c>
      <c r="E1617" s="78">
        <v>168</v>
      </c>
      <c r="F1617" s="78">
        <v>1106.4000000000001</v>
      </c>
      <c r="G1617" s="15">
        <v>1123.9169400000001</v>
      </c>
    </row>
    <row r="1618" spans="1:7" s="100" customFormat="1" ht="15.75" customHeight="1" x14ac:dyDescent="0.25">
      <c r="A1618" s="156" t="s">
        <v>932</v>
      </c>
      <c r="B1618" s="77" t="s">
        <v>105</v>
      </c>
      <c r="C1618" s="156">
        <v>2023</v>
      </c>
      <c r="D1618" s="156" t="s">
        <v>962</v>
      </c>
      <c r="E1618" s="78">
        <v>34</v>
      </c>
      <c r="F1618" s="78">
        <v>150</v>
      </c>
      <c r="G1618" s="15">
        <v>328.43889000000001</v>
      </c>
    </row>
    <row r="1619" spans="1:7" s="100" customFormat="1" ht="15.75" hidden="1" outlineLevel="1" x14ac:dyDescent="0.25">
      <c r="A1619" s="27" t="s">
        <v>932</v>
      </c>
      <c r="B1619" s="77"/>
      <c r="C1619" s="14">
        <v>2021</v>
      </c>
      <c r="D1619" s="26" t="s">
        <v>962</v>
      </c>
      <c r="E1619" s="89"/>
      <c r="F1619" s="89"/>
      <c r="G1619" s="84"/>
    </row>
    <row r="1620" spans="1:7" s="100" customFormat="1" ht="45" hidden="1" outlineLevel="1" x14ac:dyDescent="0.25">
      <c r="A1620" s="27" t="s">
        <v>932</v>
      </c>
      <c r="B1620" s="18" t="s">
        <v>965</v>
      </c>
      <c r="C1620" s="14">
        <v>2022</v>
      </c>
      <c r="D1620" s="26" t="s">
        <v>962</v>
      </c>
      <c r="E1620" s="89">
        <v>144</v>
      </c>
      <c r="F1620" s="89">
        <v>956</v>
      </c>
      <c r="G1620" s="84">
        <v>872.06966999999997</v>
      </c>
    </row>
    <row r="1621" spans="1:7" s="100" customFormat="1" ht="45" hidden="1" outlineLevel="1" x14ac:dyDescent="0.25">
      <c r="A1621" s="27" t="s">
        <v>932</v>
      </c>
      <c r="B1621" s="18" t="s">
        <v>966</v>
      </c>
      <c r="C1621" s="14">
        <v>2022</v>
      </c>
      <c r="D1621" s="26" t="s">
        <v>962</v>
      </c>
      <c r="E1621" s="89">
        <v>24</v>
      </c>
      <c r="F1621" s="89">
        <v>150.4</v>
      </c>
      <c r="G1621" s="84">
        <v>251.84727000000001</v>
      </c>
    </row>
    <row r="1622" spans="1:7" s="100" customFormat="1" ht="69" hidden="1" customHeight="1" outlineLevel="1" x14ac:dyDescent="0.25">
      <c r="A1622" s="27" t="s">
        <v>932</v>
      </c>
      <c r="B1622" s="62" t="s">
        <v>1554</v>
      </c>
      <c r="C1622" s="14">
        <v>2023</v>
      </c>
      <c r="D1622" s="26" t="s">
        <v>962</v>
      </c>
      <c r="E1622" s="89">
        <v>34</v>
      </c>
      <c r="F1622" s="89">
        <v>150</v>
      </c>
      <c r="G1622" s="84">
        <v>328.43889000000001</v>
      </c>
    </row>
    <row r="1623" spans="1:7" s="97" customFormat="1" ht="47.25" collapsed="1" x14ac:dyDescent="0.25">
      <c r="A1623" s="156" t="s">
        <v>51</v>
      </c>
      <c r="B1623" s="157" t="s">
        <v>52</v>
      </c>
      <c r="C1623" s="156"/>
      <c r="D1623" s="156" t="s">
        <v>50</v>
      </c>
      <c r="E1623" s="78">
        <v>2499</v>
      </c>
      <c r="F1623" s="78">
        <v>2305.5</v>
      </c>
      <c r="G1623" s="15">
        <v>12762.292776921076</v>
      </c>
    </row>
    <row r="1624" spans="1:7" s="103" customFormat="1" ht="15.75" customHeight="1" x14ac:dyDescent="0.25">
      <c r="A1624" s="156" t="s">
        <v>51</v>
      </c>
      <c r="B1624" s="77" t="s">
        <v>9</v>
      </c>
      <c r="C1624" s="156">
        <v>2021</v>
      </c>
      <c r="D1624" s="156" t="s">
        <v>50</v>
      </c>
      <c r="E1624" s="78">
        <v>1549</v>
      </c>
      <c r="F1624" s="78">
        <v>1746</v>
      </c>
      <c r="G1624" s="15">
        <v>9095.719956921077</v>
      </c>
    </row>
    <row r="1625" spans="1:7" s="102" customFormat="1" ht="15.75" customHeight="1" x14ac:dyDescent="0.25">
      <c r="A1625" s="156" t="s">
        <v>51</v>
      </c>
      <c r="B1625" s="77" t="s">
        <v>9</v>
      </c>
      <c r="C1625" s="156">
        <v>2022</v>
      </c>
      <c r="D1625" s="156" t="s">
        <v>50</v>
      </c>
      <c r="E1625" s="78">
        <v>65</v>
      </c>
      <c r="F1625" s="78">
        <v>69.5</v>
      </c>
      <c r="G1625" s="15">
        <v>225.60376000000002</v>
      </c>
    </row>
    <row r="1626" spans="1:7" s="102" customFormat="1" ht="15.75" customHeight="1" x14ac:dyDescent="0.25">
      <c r="A1626" s="156" t="s">
        <v>51</v>
      </c>
      <c r="B1626" s="77" t="s">
        <v>105</v>
      </c>
      <c r="C1626" s="156">
        <v>2023</v>
      </c>
      <c r="D1626" s="156" t="s">
        <v>50</v>
      </c>
      <c r="E1626" s="78">
        <v>885</v>
      </c>
      <c r="F1626" s="78">
        <v>490</v>
      </c>
      <c r="G1626" s="15">
        <v>3440.9690599999999</v>
      </c>
    </row>
    <row r="1627" spans="1:7" s="100" customFormat="1" ht="60" hidden="1" outlineLevel="1" x14ac:dyDescent="0.25">
      <c r="A1627" s="27" t="s">
        <v>51</v>
      </c>
      <c r="B1627" s="162" t="s">
        <v>935</v>
      </c>
      <c r="C1627" s="14">
        <v>2021</v>
      </c>
      <c r="D1627" s="26" t="s">
        <v>50</v>
      </c>
      <c r="E1627" s="86">
        <v>180</v>
      </c>
      <c r="F1627" s="86">
        <v>670</v>
      </c>
      <c r="G1627" s="82">
        <v>429.60189000000003</v>
      </c>
    </row>
    <row r="1628" spans="1:7" s="100" customFormat="1" ht="60" hidden="1" outlineLevel="1" x14ac:dyDescent="0.25">
      <c r="A1628" s="27"/>
      <c r="B1628" s="162" t="s">
        <v>936</v>
      </c>
      <c r="C1628" s="14">
        <v>2021</v>
      </c>
      <c r="D1628" s="26" t="s">
        <v>50</v>
      </c>
      <c r="E1628" s="86">
        <v>652</v>
      </c>
      <c r="F1628" s="86">
        <v>200</v>
      </c>
      <c r="G1628" s="82">
        <v>6159.3455299999996</v>
      </c>
    </row>
    <row r="1629" spans="1:7" s="100" customFormat="1" ht="45" hidden="1" outlineLevel="1" x14ac:dyDescent="0.25">
      <c r="A1629" s="27"/>
      <c r="B1629" s="162" t="s">
        <v>937</v>
      </c>
      <c r="C1629" s="14">
        <v>2021</v>
      </c>
      <c r="D1629" s="26" t="s">
        <v>50</v>
      </c>
      <c r="E1629" s="86">
        <v>80</v>
      </c>
      <c r="F1629" s="86">
        <v>150</v>
      </c>
      <c r="G1629" s="82">
        <v>224.93646000000001</v>
      </c>
    </row>
    <row r="1630" spans="1:7" s="100" customFormat="1" ht="45" hidden="1" outlineLevel="1" x14ac:dyDescent="0.25">
      <c r="A1630" s="27"/>
      <c r="B1630" s="162" t="s">
        <v>886</v>
      </c>
      <c r="C1630" s="14">
        <v>2021</v>
      </c>
      <c r="D1630" s="26" t="s">
        <v>50</v>
      </c>
      <c r="E1630" s="86">
        <v>154</v>
      </c>
      <c r="F1630" s="86">
        <v>15</v>
      </c>
      <c r="G1630" s="82">
        <v>443.68259</v>
      </c>
    </row>
    <row r="1631" spans="1:7" s="100" customFormat="1" ht="45" hidden="1" outlineLevel="1" x14ac:dyDescent="0.25">
      <c r="A1631" s="27"/>
      <c r="B1631" s="162" t="s">
        <v>938</v>
      </c>
      <c r="C1631" s="14">
        <v>2021</v>
      </c>
      <c r="D1631" s="26" t="s">
        <v>50</v>
      </c>
      <c r="E1631" s="86">
        <v>14</v>
      </c>
      <c r="F1631" s="86">
        <v>150</v>
      </c>
      <c r="G1631" s="82">
        <v>84.261650000000003</v>
      </c>
    </row>
    <row r="1632" spans="1:7" s="100" customFormat="1" ht="45" hidden="1" outlineLevel="1" x14ac:dyDescent="0.25">
      <c r="A1632" s="27"/>
      <c r="B1632" s="162" t="s">
        <v>607</v>
      </c>
      <c r="C1632" s="14">
        <v>2021</v>
      </c>
      <c r="D1632" s="26" t="s">
        <v>50</v>
      </c>
      <c r="E1632" s="86">
        <v>16</v>
      </c>
      <c r="F1632" s="86">
        <v>65</v>
      </c>
      <c r="G1632" s="82">
        <v>105.14868</v>
      </c>
    </row>
    <row r="1633" spans="1:7" s="100" customFormat="1" ht="60" hidden="1" outlineLevel="1" x14ac:dyDescent="0.25">
      <c r="A1633" s="27"/>
      <c r="B1633" s="162" t="s">
        <v>623</v>
      </c>
      <c r="C1633" s="14">
        <v>2021</v>
      </c>
      <c r="D1633" s="26" t="s">
        <v>50</v>
      </c>
      <c r="E1633" s="86">
        <v>99</v>
      </c>
      <c r="F1633" s="86">
        <v>12</v>
      </c>
      <c r="G1633" s="82">
        <v>242.63059999999999</v>
      </c>
    </row>
    <row r="1634" spans="1:7" s="100" customFormat="1" ht="60" hidden="1" outlineLevel="1" x14ac:dyDescent="0.25">
      <c r="A1634" s="27"/>
      <c r="B1634" s="162" t="s">
        <v>939</v>
      </c>
      <c r="C1634" s="14">
        <v>2021</v>
      </c>
      <c r="D1634" s="26" t="s">
        <v>50</v>
      </c>
      <c r="E1634" s="86">
        <v>262</v>
      </c>
      <c r="F1634" s="86">
        <v>149</v>
      </c>
      <c r="G1634" s="82">
        <v>918.72702000000004</v>
      </c>
    </row>
    <row r="1635" spans="1:7" s="100" customFormat="1" ht="45" hidden="1" outlineLevel="1" x14ac:dyDescent="0.25">
      <c r="A1635" s="27"/>
      <c r="B1635" s="162" t="s">
        <v>940</v>
      </c>
      <c r="C1635" s="14">
        <v>2021</v>
      </c>
      <c r="D1635" s="26" t="s">
        <v>50</v>
      </c>
      <c r="E1635" s="86">
        <v>12</v>
      </c>
      <c r="F1635" s="86">
        <v>15</v>
      </c>
      <c r="G1635" s="82">
        <v>76.258516921076449</v>
      </c>
    </row>
    <row r="1636" spans="1:7" s="100" customFormat="1" ht="60" hidden="1" outlineLevel="1" x14ac:dyDescent="0.25">
      <c r="A1636" s="27"/>
      <c r="B1636" s="162" t="s">
        <v>651</v>
      </c>
      <c r="C1636" s="14">
        <v>2021</v>
      </c>
      <c r="D1636" s="26" t="s">
        <v>50</v>
      </c>
      <c r="E1636" s="86">
        <v>34</v>
      </c>
      <c r="F1636" s="86">
        <v>140</v>
      </c>
      <c r="G1636" s="82">
        <v>82.511340000000004</v>
      </c>
    </row>
    <row r="1637" spans="1:7" s="100" customFormat="1" ht="45" hidden="1" outlineLevel="1" x14ac:dyDescent="0.25">
      <c r="A1637" s="27"/>
      <c r="B1637" s="162" t="s">
        <v>855</v>
      </c>
      <c r="C1637" s="14">
        <v>2021</v>
      </c>
      <c r="D1637" s="26" t="s">
        <v>50</v>
      </c>
      <c r="E1637" s="86">
        <v>42</v>
      </c>
      <c r="F1637" s="86">
        <v>30</v>
      </c>
      <c r="G1637" s="82">
        <v>205.42509999999999</v>
      </c>
    </row>
    <row r="1638" spans="1:7" s="100" customFormat="1" ht="60" hidden="1" outlineLevel="1" x14ac:dyDescent="0.25">
      <c r="A1638" s="27"/>
      <c r="B1638" s="162" t="s">
        <v>671</v>
      </c>
      <c r="C1638" s="14">
        <v>2021</v>
      </c>
      <c r="D1638" s="26" t="s">
        <v>50</v>
      </c>
      <c r="E1638" s="86">
        <v>4</v>
      </c>
      <c r="F1638" s="86">
        <v>150</v>
      </c>
      <c r="G1638" s="82">
        <v>123.19058</v>
      </c>
    </row>
    <row r="1639" spans="1:7" s="100" customFormat="1" ht="30" hidden="1" outlineLevel="1" x14ac:dyDescent="0.25">
      <c r="A1639" s="27" t="s">
        <v>51</v>
      </c>
      <c r="B1639" s="20" t="s">
        <v>426</v>
      </c>
      <c r="C1639" s="14">
        <v>2022</v>
      </c>
      <c r="D1639" s="26" t="s">
        <v>50</v>
      </c>
      <c r="E1639" s="89">
        <v>20</v>
      </c>
      <c r="F1639" s="89">
        <v>15.5</v>
      </c>
      <c r="G1639" s="84">
        <v>67.437939999999998</v>
      </c>
    </row>
    <row r="1640" spans="1:7" s="100" customFormat="1" ht="45" hidden="1" outlineLevel="1" x14ac:dyDescent="0.25">
      <c r="A1640" s="27"/>
      <c r="B1640" s="20" t="s">
        <v>427</v>
      </c>
      <c r="C1640" s="14">
        <v>2022</v>
      </c>
      <c r="D1640" s="26" t="s">
        <v>50</v>
      </c>
      <c r="E1640" s="89">
        <v>25</v>
      </c>
      <c r="F1640" s="89">
        <v>30</v>
      </c>
      <c r="G1640" s="84">
        <v>52.338860000000004</v>
      </c>
    </row>
    <row r="1641" spans="1:7" s="100" customFormat="1" ht="45" hidden="1" outlineLevel="1" x14ac:dyDescent="0.25">
      <c r="A1641" s="27"/>
      <c r="B1641" s="20" t="s">
        <v>431</v>
      </c>
      <c r="C1641" s="14">
        <v>2022</v>
      </c>
      <c r="D1641" s="26" t="s">
        <v>50</v>
      </c>
      <c r="E1641" s="89">
        <v>20</v>
      </c>
      <c r="F1641" s="89">
        <v>24</v>
      </c>
      <c r="G1641" s="84">
        <v>105.82696</v>
      </c>
    </row>
    <row r="1642" spans="1:7" s="100" customFormat="1" ht="54.75" hidden="1" customHeight="1" outlineLevel="1" x14ac:dyDescent="0.25">
      <c r="A1642" s="27" t="s">
        <v>51</v>
      </c>
      <c r="B1642" s="63" t="s">
        <v>1552</v>
      </c>
      <c r="C1642" s="14">
        <v>2023</v>
      </c>
      <c r="D1642" s="26" t="s">
        <v>50</v>
      </c>
      <c r="E1642" s="89">
        <v>570</v>
      </c>
      <c r="F1642" s="89">
        <v>210</v>
      </c>
      <c r="G1642" s="84">
        <v>1950.63156</v>
      </c>
    </row>
    <row r="1643" spans="1:7" s="100" customFormat="1" ht="45" hidden="1" outlineLevel="1" x14ac:dyDescent="0.25">
      <c r="A1643" s="27"/>
      <c r="B1643" s="63" t="s">
        <v>1555</v>
      </c>
      <c r="C1643" s="14">
        <v>2023</v>
      </c>
      <c r="D1643" s="26" t="s">
        <v>50</v>
      </c>
      <c r="E1643" s="89">
        <v>297</v>
      </c>
      <c r="F1643" s="89">
        <v>150</v>
      </c>
      <c r="G1643" s="84">
        <v>1268.3374999999999</v>
      </c>
    </row>
    <row r="1644" spans="1:7" s="100" customFormat="1" ht="45" hidden="1" outlineLevel="1" x14ac:dyDescent="0.25">
      <c r="A1644" s="14"/>
      <c r="B1644" s="63" t="s">
        <v>1515</v>
      </c>
      <c r="C1644" s="14">
        <v>2023</v>
      </c>
      <c r="D1644" s="26" t="s">
        <v>50</v>
      </c>
      <c r="E1644" s="89">
        <v>18</v>
      </c>
      <c r="F1644" s="89">
        <v>130</v>
      </c>
      <c r="G1644" s="84">
        <v>222</v>
      </c>
    </row>
    <row r="1645" spans="1:7" s="100" customFormat="1" ht="47.25" collapsed="1" x14ac:dyDescent="0.25">
      <c r="A1645" s="156" t="s">
        <v>51</v>
      </c>
      <c r="B1645" s="157" t="s">
        <v>52</v>
      </c>
      <c r="C1645" s="156"/>
      <c r="D1645" s="156" t="s">
        <v>962</v>
      </c>
      <c r="E1645" s="78">
        <v>2033</v>
      </c>
      <c r="F1645" s="78">
        <v>4124</v>
      </c>
      <c r="G1645" s="15">
        <v>32931.09762</v>
      </c>
    </row>
    <row r="1646" spans="1:7" s="100" customFormat="1" ht="15.75" customHeight="1" x14ac:dyDescent="0.25">
      <c r="A1646" s="156" t="s">
        <v>51</v>
      </c>
      <c r="B1646" s="77" t="s">
        <v>9</v>
      </c>
      <c r="C1646" s="156">
        <v>2021</v>
      </c>
      <c r="D1646" s="156" t="s">
        <v>962</v>
      </c>
      <c r="E1646" s="78">
        <v>0</v>
      </c>
      <c r="F1646" s="78">
        <v>0</v>
      </c>
      <c r="G1646" s="15">
        <v>0</v>
      </c>
    </row>
    <row r="1647" spans="1:7" s="100" customFormat="1" ht="15.75" customHeight="1" x14ac:dyDescent="0.25">
      <c r="A1647" s="156" t="s">
        <v>51</v>
      </c>
      <c r="B1647" s="77" t="s">
        <v>9</v>
      </c>
      <c r="C1647" s="156">
        <v>2022</v>
      </c>
      <c r="D1647" s="156" t="s">
        <v>962</v>
      </c>
      <c r="E1647" s="78">
        <v>1367</v>
      </c>
      <c r="F1647" s="78">
        <v>3895</v>
      </c>
      <c r="G1647" s="15">
        <v>28494.039290000001</v>
      </c>
    </row>
    <row r="1648" spans="1:7" s="100" customFormat="1" ht="15.75" customHeight="1" x14ac:dyDescent="0.25">
      <c r="A1648" s="156" t="s">
        <v>51</v>
      </c>
      <c r="B1648" s="77" t="s">
        <v>105</v>
      </c>
      <c r="C1648" s="156">
        <v>2023</v>
      </c>
      <c r="D1648" s="156" t="s">
        <v>962</v>
      </c>
      <c r="E1648" s="78">
        <v>666</v>
      </c>
      <c r="F1648" s="78">
        <v>229</v>
      </c>
      <c r="G1648" s="15">
        <v>4437.0583299999998</v>
      </c>
    </row>
    <row r="1649" spans="1:7" s="100" customFormat="1" ht="15.75" hidden="1" outlineLevel="1" x14ac:dyDescent="0.25">
      <c r="A1649" s="27" t="s">
        <v>51</v>
      </c>
      <c r="B1649" s="63"/>
      <c r="C1649" s="14">
        <v>2021</v>
      </c>
      <c r="D1649" s="14" t="s">
        <v>32</v>
      </c>
      <c r="E1649" s="78"/>
      <c r="F1649" s="78"/>
      <c r="G1649" s="15"/>
    </row>
    <row r="1650" spans="1:7" s="100" customFormat="1" ht="45" hidden="1" outlineLevel="1" x14ac:dyDescent="0.25">
      <c r="A1650" s="27" t="s">
        <v>51</v>
      </c>
      <c r="B1650" s="20" t="s">
        <v>931</v>
      </c>
      <c r="C1650" s="14">
        <v>2022</v>
      </c>
      <c r="D1650" s="26" t="s">
        <v>32</v>
      </c>
      <c r="E1650" s="86">
        <v>20</v>
      </c>
      <c r="F1650" s="86">
        <v>275</v>
      </c>
      <c r="G1650" s="83">
        <v>137.13928999999999</v>
      </c>
    </row>
    <row r="1651" spans="1:7" s="100" customFormat="1" ht="60" hidden="1" outlineLevel="1" x14ac:dyDescent="0.25">
      <c r="A1651" s="27" t="s">
        <v>51</v>
      </c>
      <c r="B1651" s="20" t="s">
        <v>963</v>
      </c>
      <c r="C1651" s="14">
        <v>2022</v>
      </c>
      <c r="D1651" s="26" t="s">
        <v>32</v>
      </c>
      <c r="E1651" s="86">
        <v>1093</v>
      </c>
      <c r="F1651" s="86">
        <v>3010</v>
      </c>
      <c r="G1651" s="83">
        <v>26953.25</v>
      </c>
    </row>
    <row r="1652" spans="1:7" s="100" customFormat="1" ht="60" hidden="1" outlineLevel="1" x14ac:dyDescent="0.25">
      <c r="A1652" s="27" t="s">
        <v>51</v>
      </c>
      <c r="B1652" s="20" t="s">
        <v>964</v>
      </c>
      <c r="C1652" s="14">
        <v>2022</v>
      </c>
      <c r="D1652" s="26" t="s">
        <v>32</v>
      </c>
      <c r="E1652" s="86">
        <v>254</v>
      </c>
      <c r="F1652" s="86">
        <v>610</v>
      </c>
      <c r="G1652" s="83">
        <v>1403.65</v>
      </c>
    </row>
    <row r="1653" spans="1:7" s="100" customFormat="1" ht="45" hidden="1" outlineLevel="1" x14ac:dyDescent="0.25">
      <c r="A1653" s="27" t="s">
        <v>51</v>
      </c>
      <c r="B1653" s="31" t="s">
        <v>1559</v>
      </c>
      <c r="C1653" s="14">
        <v>2023</v>
      </c>
      <c r="D1653" s="26" t="s">
        <v>32</v>
      </c>
      <c r="E1653" s="89">
        <v>366</v>
      </c>
      <c r="F1653" s="89">
        <v>149</v>
      </c>
      <c r="G1653" s="84">
        <v>2204.0546100000001</v>
      </c>
    </row>
    <row r="1654" spans="1:7" s="100" customFormat="1" ht="48.75" hidden="1" customHeight="1" outlineLevel="1" x14ac:dyDescent="0.25">
      <c r="A1654" s="27" t="s">
        <v>51</v>
      </c>
      <c r="B1654" s="46" t="s">
        <v>1553</v>
      </c>
      <c r="C1654" s="14">
        <v>2023</v>
      </c>
      <c r="D1654" s="26" t="s">
        <v>32</v>
      </c>
      <c r="E1654" s="89">
        <v>300</v>
      </c>
      <c r="F1654" s="89">
        <v>80</v>
      </c>
      <c r="G1654" s="84">
        <v>2233.0037199999997</v>
      </c>
    </row>
    <row r="1655" spans="1:7" s="100" customFormat="1" ht="15.75" hidden="1" customHeight="1" x14ac:dyDescent="0.25">
      <c r="A1655" s="252" t="s">
        <v>53</v>
      </c>
      <c r="B1655" s="254" t="s">
        <v>54</v>
      </c>
      <c r="C1655" s="252"/>
      <c r="D1655" s="252" t="s">
        <v>50</v>
      </c>
      <c r="E1655" s="256"/>
      <c r="F1655" s="256"/>
      <c r="G1655" s="262"/>
    </row>
    <row r="1656" spans="1:7" s="103" customFormat="1" ht="15.75" hidden="1" customHeight="1" x14ac:dyDescent="0.25">
      <c r="A1656" s="253"/>
      <c r="B1656" s="255"/>
      <c r="C1656" s="253"/>
      <c r="D1656" s="253" t="s">
        <v>50</v>
      </c>
      <c r="E1656" s="257"/>
      <c r="F1656" s="257"/>
      <c r="G1656" s="263"/>
    </row>
    <row r="1657" spans="1:7" s="103" customFormat="1" ht="15.75" hidden="1" customHeight="1" x14ac:dyDescent="0.25">
      <c r="A1657" s="253"/>
      <c r="B1657" s="255"/>
      <c r="C1657" s="253"/>
      <c r="D1657" s="253"/>
      <c r="E1657" s="257"/>
      <c r="F1657" s="257"/>
      <c r="G1657" s="263"/>
    </row>
    <row r="1658" spans="1:7" s="103" customFormat="1" ht="15.75" hidden="1" customHeight="1" x14ac:dyDescent="0.25">
      <c r="A1658" s="253"/>
      <c r="B1658" s="255"/>
      <c r="C1658" s="253"/>
      <c r="D1658" s="253"/>
      <c r="E1658" s="257"/>
      <c r="F1658" s="257"/>
      <c r="G1658" s="263"/>
    </row>
    <row r="1659" spans="1:7" s="103" customFormat="1" ht="15.75" hidden="1" customHeight="1" x14ac:dyDescent="0.25">
      <c r="A1659" s="156" t="s">
        <v>53</v>
      </c>
      <c r="B1659" s="77" t="s">
        <v>9</v>
      </c>
      <c r="C1659" s="156">
        <v>2021</v>
      </c>
      <c r="D1659" s="156" t="s">
        <v>50</v>
      </c>
      <c r="E1659" s="78">
        <v>0</v>
      </c>
      <c r="F1659" s="78">
        <v>0</v>
      </c>
      <c r="G1659" s="15">
        <v>0</v>
      </c>
    </row>
    <row r="1660" spans="1:7" s="102" customFormat="1" ht="15.75" hidden="1" customHeight="1" x14ac:dyDescent="0.25">
      <c r="A1660" s="156" t="s">
        <v>53</v>
      </c>
      <c r="B1660" s="77" t="s">
        <v>9</v>
      </c>
      <c r="C1660" s="156">
        <v>2022</v>
      </c>
      <c r="D1660" s="156" t="s">
        <v>50</v>
      </c>
      <c r="E1660" s="78">
        <v>0</v>
      </c>
      <c r="F1660" s="78">
        <v>0</v>
      </c>
      <c r="G1660" s="15">
        <v>0</v>
      </c>
    </row>
    <row r="1661" spans="1:7" s="102" customFormat="1" ht="15.75" hidden="1" customHeight="1" x14ac:dyDescent="0.25">
      <c r="A1661" s="156" t="s">
        <v>53</v>
      </c>
      <c r="B1661" s="77" t="s">
        <v>105</v>
      </c>
      <c r="C1661" s="156">
        <v>2023</v>
      </c>
      <c r="D1661" s="156" t="s">
        <v>50</v>
      </c>
      <c r="E1661" s="78">
        <v>0</v>
      </c>
      <c r="F1661" s="78">
        <v>0</v>
      </c>
      <c r="G1661" s="15">
        <v>0</v>
      </c>
    </row>
    <row r="1662" spans="1:7" s="100" customFormat="1" ht="15.75" hidden="1" x14ac:dyDescent="0.25">
      <c r="A1662" s="14" t="s">
        <v>53</v>
      </c>
      <c r="B1662" s="77"/>
      <c r="C1662" s="14">
        <v>2021</v>
      </c>
      <c r="D1662" s="14" t="s">
        <v>50</v>
      </c>
      <c r="E1662" s="78"/>
      <c r="F1662" s="78"/>
      <c r="G1662" s="15"/>
    </row>
    <row r="1663" spans="1:7" s="103" customFormat="1" ht="15.75" hidden="1" x14ac:dyDescent="0.25">
      <c r="A1663" s="14" t="s">
        <v>53</v>
      </c>
      <c r="B1663" s="116"/>
      <c r="C1663" s="14">
        <v>2022</v>
      </c>
      <c r="D1663" s="14" t="s">
        <v>50</v>
      </c>
      <c r="E1663" s="89"/>
      <c r="F1663" s="89"/>
      <c r="G1663" s="84"/>
    </row>
    <row r="1664" spans="1:7" s="102" customFormat="1" ht="15.75" hidden="1" x14ac:dyDescent="0.25">
      <c r="A1664" s="14" t="s">
        <v>53</v>
      </c>
      <c r="B1664" s="116"/>
      <c r="C1664" s="14">
        <v>2023</v>
      </c>
      <c r="D1664" s="14" t="s">
        <v>50</v>
      </c>
      <c r="E1664" s="89"/>
      <c r="F1664" s="89"/>
      <c r="G1664" s="84"/>
    </row>
    <row r="1665" spans="1:7" s="103" customFormat="1" ht="15.75" hidden="1" customHeight="1" x14ac:dyDescent="0.25">
      <c r="A1665" s="252" t="s">
        <v>55</v>
      </c>
      <c r="B1665" s="254" t="s">
        <v>56</v>
      </c>
      <c r="C1665" s="252"/>
      <c r="D1665" s="252" t="s">
        <v>32</v>
      </c>
      <c r="E1665" s="256"/>
      <c r="F1665" s="256"/>
      <c r="G1665" s="262"/>
    </row>
    <row r="1666" spans="1:7" s="104" customFormat="1" ht="15.75" hidden="1" customHeight="1" x14ac:dyDescent="0.25">
      <c r="A1666" s="253"/>
      <c r="B1666" s="255"/>
      <c r="C1666" s="253"/>
      <c r="D1666" s="253" t="s">
        <v>32</v>
      </c>
      <c r="E1666" s="257"/>
      <c r="F1666" s="257"/>
      <c r="G1666" s="263"/>
    </row>
    <row r="1667" spans="1:7" s="104" customFormat="1" ht="15.75" hidden="1" customHeight="1" x14ac:dyDescent="0.25">
      <c r="A1667" s="253"/>
      <c r="B1667" s="255"/>
      <c r="C1667" s="253"/>
      <c r="D1667" s="253"/>
      <c r="E1667" s="257"/>
      <c r="F1667" s="257"/>
      <c r="G1667" s="263"/>
    </row>
    <row r="1668" spans="1:7" s="104" customFormat="1" ht="15.75" hidden="1" customHeight="1" x14ac:dyDescent="0.25">
      <c r="A1668" s="253"/>
      <c r="B1668" s="255"/>
      <c r="C1668" s="253"/>
      <c r="D1668" s="253"/>
      <c r="E1668" s="257"/>
      <c r="F1668" s="257"/>
      <c r="G1668" s="263"/>
    </row>
    <row r="1669" spans="1:7" s="104" customFormat="1" ht="15.75" hidden="1" customHeight="1" x14ac:dyDescent="0.25">
      <c r="A1669" s="156" t="s">
        <v>55</v>
      </c>
      <c r="B1669" s="77" t="s">
        <v>9</v>
      </c>
      <c r="C1669" s="156">
        <v>2021</v>
      </c>
      <c r="D1669" s="156" t="s">
        <v>32</v>
      </c>
      <c r="E1669" s="78">
        <v>0</v>
      </c>
      <c r="F1669" s="78">
        <v>0</v>
      </c>
      <c r="G1669" s="15">
        <v>0</v>
      </c>
    </row>
    <row r="1670" spans="1:7" s="102" customFormat="1" ht="15.75" hidden="1" customHeight="1" x14ac:dyDescent="0.25">
      <c r="A1670" s="156" t="s">
        <v>55</v>
      </c>
      <c r="B1670" s="77" t="s">
        <v>9</v>
      </c>
      <c r="C1670" s="156">
        <v>2022</v>
      </c>
      <c r="D1670" s="156" t="s">
        <v>32</v>
      </c>
      <c r="E1670" s="78">
        <v>0</v>
      </c>
      <c r="F1670" s="78">
        <v>0</v>
      </c>
      <c r="G1670" s="15">
        <v>0</v>
      </c>
    </row>
    <row r="1671" spans="1:7" s="102" customFormat="1" ht="15.75" hidden="1" customHeight="1" x14ac:dyDescent="0.25">
      <c r="A1671" s="156" t="s">
        <v>55</v>
      </c>
      <c r="B1671" s="77" t="s">
        <v>105</v>
      </c>
      <c r="C1671" s="156">
        <v>2023</v>
      </c>
      <c r="D1671" s="156" t="s">
        <v>32</v>
      </c>
      <c r="E1671" s="78">
        <v>0</v>
      </c>
      <c r="F1671" s="78">
        <v>0</v>
      </c>
      <c r="G1671" s="15">
        <v>0</v>
      </c>
    </row>
    <row r="1672" spans="1:7" s="100" customFormat="1" ht="15.75" hidden="1" x14ac:dyDescent="0.25">
      <c r="A1672" s="14" t="s">
        <v>55</v>
      </c>
      <c r="B1672" s="77"/>
      <c r="C1672" s="14">
        <v>2021</v>
      </c>
      <c r="D1672" s="14" t="s">
        <v>32</v>
      </c>
      <c r="E1672" s="89"/>
      <c r="F1672" s="89"/>
      <c r="G1672" s="84"/>
    </row>
    <row r="1673" spans="1:7" s="100" customFormat="1" ht="15.75" hidden="1" x14ac:dyDescent="0.25">
      <c r="A1673" s="14" t="s">
        <v>55</v>
      </c>
      <c r="B1673" s="77"/>
      <c r="C1673" s="14">
        <v>2022</v>
      </c>
      <c r="D1673" s="14" t="s">
        <v>32</v>
      </c>
      <c r="E1673" s="85"/>
      <c r="F1673" s="85"/>
      <c r="G1673" s="83"/>
    </row>
    <row r="1674" spans="1:7" s="100" customFormat="1" ht="15.75" hidden="1" x14ac:dyDescent="0.25">
      <c r="A1674" s="14" t="s">
        <v>55</v>
      </c>
      <c r="B1674" s="77"/>
      <c r="C1674" s="14">
        <v>2023</v>
      </c>
      <c r="D1674" s="14" t="s">
        <v>32</v>
      </c>
      <c r="E1674" s="85"/>
      <c r="F1674" s="85"/>
      <c r="G1674" s="83"/>
    </row>
    <row r="1675" spans="1:7" s="103" customFormat="1" ht="46.5" customHeight="1" x14ac:dyDescent="0.25">
      <c r="A1675" s="156" t="s">
        <v>55</v>
      </c>
      <c r="B1675" s="157" t="s">
        <v>1560</v>
      </c>
      <c r="C1675" s="157"/>
      <c r="D1675" s="156" t="s">
        <v>32</v>
      </c>
      <c r="E1675" s="78">
        <v>20</v>
      </c>
      <c r="F1675" s="78">
        <v>40</v>
      </c>
      <c r="G1675" s="15">
        <v>541.00250000000005</v>
      </c>
    </row>
    <row r="1676" spans="1:7" s="104" customFormat="1" ht="15.75" customHeight="1" x14ac:dyDescent="0.25">
      <c r="A1676" s="156" t="s">
        <v>55</v>
      </c>
      <c r="B1676" s="77" t="s">
        <v>9</v>
      </c>
      <c r="C1676" s="156">
        <v>2021</v>
      </c>
      <c r="D1676" s="156" t="s">
        <v>32</v>
      </c>
      <c r="E1676" s="78">
        <v>0</v>
      </c>
      <c r="F1676" s="78">
        <v>0</v>
      </c>
      <c r="G1676" s="15">
        <v>0</v>
      </c>
    </row>
    <row r="1677" spans="1:7" s="102" customFormat="1" ht="15.75" customHeight="1" x14ac:dyDescent="0.25">
      <c r="A1677" s="156" t="s">
        <v>55</v>
      </c>
      <c r="B1677" s="77" t="s">
        <v>9</v>
      </c>
      <c r="C1677" s="156">
        <v>2022</v>
      </c>
      <c r="D1677" s="186" t="s">
        <v>32</v>
      </c>
      <c r="E1677" s="78">
        <v>0</v>
      </c>
      <c r="F1677" s="78">
        <v>0</v>
      </c>
      <c r="G1677" s="15">
        <v>0</v>
      </c>
    </row>
    <row r="1678" spans="1:7" s="102" customFormat="1" ht="15.75" customHeight="1" x14ac:dyDescent="0.25">
      <c r="A1678" s="156" t="s">
        <v>55</v>
      </c>
      <c r="B1678" s="77" t="s">
        <v>105</v>
      </c>
      <c r="C1678" s="156">
        <v>2023</v>
      </c>
      <c r="D1678" s="186" t="s">
        <v>32</v>
      </c>
      <c r="E1678" s="78">
        <v>20</v>
      </c>
      <c r="F1678" s="78">
        <v>40</v>
      </c>
      <c r="G1678" s="15">
        <v>541.00250000000005</v>
      </c>
    </row>
    <row r="1679" spans="1:7" s="100" customFormat="1" ht="15.75" hidden="1" outlineLevel="1" x14ac:dyDescent="0.25">
      <c r="A1679" s="27" t="s">
        <v>55</v>
      </c>
      <c r="B1679" s="77"/>
      <c r="C1679" s="14">
        <v>2021</v>
      </c>
      <c r="D1679" s="26" t="s">
        <v>32</v>
      </c>
      <c r="E1679" s="89"/>
      <c r="F1679" s="89"/>
      <c r="G1679" s="84"/>
    </row>
    <row r="1680" spans="1:7" s="100" customFormat="1" ht="15.75" hidden="1" outlineLevel="1" x14ac:dyDescent="0.25">
      <c r="A1680" s="27" t="s">
        <v>55</v>
      </c>
      <c r="B1680" s="77"/>
      <c r="C1680" s="14">
        <v>2022</v>
      </c>
      <c r="D1680" s="26" t="s">
        <v>32</v>
      </c>
      <c r="E1680" s="85"/>
      <c r="F1680" s="85"/>
      <c r="G1680" s="83"/>
    </row>
    <row r="1681" spans="1:7" s="100" customFormat="1" ht="68.25" hidden="1" customHeight="1" outlineLevel="1" x14ac:dyDescent="0.25">
      <c r="A1681" s="27" t="s">
        <v>55</v>
      </c>
      <c r="B1681" s="62" t="s">
        <v>1561</v>
      </c>
      <c r="C1681" s="14">
        <v>2023</v>
      </c>
      <c r="D1681" s="26" t="s">
        <v>32</v>
      </c>
      <c r="E1681" s="85">
        <v>20</v>
      </c>
      <c r="F1681" s="85">
        <v>40</v>
      </c>
      <c r="G1681" s="83">
        <v>541.00250000000005</v>
      </c>
    </row>
    <row r="1682" spans="1:7" s="100" customFormat="1" ht="15.75" hidden="1" customHeight="1" x14ac:dyDescent="0.25">
      <c r="A1682" s="252" t="s">
        <v>57</v>
      </c>
      <c r="B1682" s="254" t="s">
        <v>58</v>
      </c>
      <c r="C1682" s="254"/>
      <c r="D1682" s="252" t="s">
        <v>32</v>
      </c>
      <c r="E1682" s="258"/>
      <c r="F1682" s="258"/>
      <c r="G1682" s="260"/>
    </row>
    <row r="1683" spans="1:7" s="104" customFormat="1" ht="15.75" hidden="1" customHeight="1" x14ac:dyDescent="0.25">
      <c r="A1683" s="253"/>
      <c r="B1683" s="255"/>
      <c r="C1683" s="255"/>
      <c r="D1683" s="253"/>
      <c r="E1683" s="259"/>
      <c r="F1683" s="259"/>
      <c r="G1683" s="261"/>
    </row>
    <row r="1684" spans="1:7" s="104" customFormat="1" ht="15.75" hidden="1" customHeight="1" x14ac:dyDescent="0.25">
      <c r="A1684" s="253"/>
      <c r="B1684" s="255"/>
      <c r="C1684" s="255"/>
      <c r="D1684" s="253"/>
      <c r="E1684" s="259"/>
      <c r="F1684" s="259"/>
      <c r="G1684" s="261"/>
    </row>
    <row r="1685" spans="1:7" s="104" customFormat="1" ht="15.75" hidden="1" customHeight="1" x14ac:dyDescent="0.25">
      <c r="A1685" s="253"/>
      <c r="B1685" s="255"/>
      <c r="C1685" s="255"/>
      <c r="D1685" s="253"/>
      <c r="E1685" s="259"/>
      <c r="F1685" s="259"/>
      <c r="G1685" s="261"/>
    </row>
    <row r="1686" spans="1:7" s="100" customFormat="1" ht="15.75" hidden="1" customHeight="1" x14ac:dyDescent="0.25">
      <c r="A1686" s="156" t="s">
        <v>57</v>
      </c>
      <c r="B1686" s="77" t="s">
        <v>9</v>
      </c>
      <c r="C1686" s="156">
        <v>2021</v>
      </c>
      <c r="D1686" s="156" t="s">
        <v>32</v>
      </c>
      <c r="E1686" s="187">
        <v>0</v>
      </c>
      <c r="F1686" s="187">
        <v>0</v>
      </c>
      <c r="G1686" s="188">
        <v>0</v>
      </c>
    </row>
    <row r="1687" spans="1:7" s="100" customFormat="1" ht="15.75" hidden="1" customHeight="1" x14ac:dyDescent="0.25">
      <c r="A1687" s="156" t="s">
        <v>57</v>
      </c>
      <c r="B1687" s="77" t="s">
        <v>9</v>
      </c>
      <c r="C1687" s="156">
        <v>2022</v>
      </c>
      <c r="D1687" s="186" t="s">
        <v>32</v>
      </c>
      <c r="E1687" s="187">
        <v>0</v>
      </c>
      <c r="F1687" s="187">
        <v>0</v>
      </c>
      <c r="G1687" s="15">
        <v>0</v>
      </c>
    </row>
    <row r="1688" spans="1:7" s="100" customFormat="1" ht="15.75" hidden="1" customHeight="1" x14ac:dyDescent="0.25">
      <c r="A1688" s="156" t="s">
        <v>57</v>
      </c>
      <c r="B1688" s="77" t="s">
        <v>105</v>
      </c>
      <c r="C1688" s="156">
        <v>2023</v>
      </c>
      <c r="D1688" s="186" t="s">
        <v>32</v>
      </c>
      <c r="E1688" s="187">
        <v>0</v>
      </c>
      <c r="F1688" s="187">
        <v>0</v>
      </c>
      <c r="G1688" s="188">
        <v>0</v>
      </c>
    </row>
    <row r="1689" spans="1:7" s="100" customFormat="1" ht="15.75" hidden="1" outlineLevel="1" x14ac:dyDescent="0.25">
      <c r="A1689" s="14" t="s">
        <v>57</v>
      </c>
      <c r="B1689" s="77"/>
      <c r="C1689" s="14">
        <v>2021</v>
      </c>
      <c r="D1689" s="14" t="s">
        <v>32</v>
      </c>
      <c r="E1689" s="85"/>
      <c r="F1689" s="85"/>
      <c r="G1689" s="83"/>
    </row>
    <row r="1690" spans="1:7" s="100" customFormat="1" ht="15.75" hidden="1" outlineLevel="1" x14ac:dyDescent="0.25">
      <c r="A1690" s="14" t="s">
        <v>57</v>
      </c>
      <c r="B1690" s="77"/>
      <c r="C1690" s="14">
        <v>2022</v>
      </c>
      <c r="D1690" s="14" t="s">
        <v>32</v>
      </c>
      <c r="E1690" s="85"/>
      <c r="F1690" s="85"/>
      <c r="G1690" s="83"/>
    </row>
    <row r="1691" spans="1:7" s="100" customFormat="1" ht="15.75" hidden="1" outlineLevel="1" x14ac:dyDescent="0.25">
      <c r="A1691" s="14" t="s">
        <v>57</v>
      </c>
      <c r="B1691" s="77"/>
      <c r="C1691" s="14">
        <v>2023</v>
      </c>
      <c r="D1691" s="14" t="s">
        <v>32</v>
      </c>
      <c r="E1691" s="85"/>
      <c r="F1691" s="85"/>
      <c r="G1691" s="83"/>
    </row>
    <row r="1692" spans="1:7" s="100" customFormat="1" ht="15.75" hidden="1" customHeight="1" collapsed="1" x14ac:dyDescent="0.25">
      <c r="A1692" s="252" t="s">
        <v>59</v>
      </c>
      <c r="B1692" s="254" t="s">
        <v>60</v>
      </c>
      <c r="C1692" s="252"/>
      <c r="D1692" s="252" t="s">
        <v>32</v>
      </c>
      <c r="E1692" s="256"/>
      <c r="F1692" s="256"/>
      <c r="G1692" s="262"/>
    </row>
    <row r="1693" spans="1:7" s="103" customFormat="1" ht="15.75" hidden="1" customHeight="1" x14ac:dyDescent="0.25">
      <c r="A1693" s="253"/>
      <c r="B1693" s="255"/>
      <c r="C1693" s="253"/>
      <c r="D1693" s="253" t="s">
        <v>32</v>
      </c>
      <c r="E1693" s="257"/>
      <c r="F1693" s="257"/>
      <c r="G1693" s="263"/>
    </row>
    <row r="1694" spans="1:7" s="103" customFormat="1" ht="15.75" hidden="1" customHeight="1" x14ac:dyDescent="0.25">
      <c r="A1694" s="253"/>
      <c r="B1694" s="255"/>
      <c r="C1694" s="253"/>
      <c r="D1694" s="253"/>
      <c r="E1694" s="257"/>
      <c r="F1694" s="257"/>
      <c r="G1694" s="263"/>
    </row>
    <row r="1695" spans="1:7" s="103" customFormat="1" ht="15.75" hidden="1" customHeight="1" x14ac:dyDescent="0.25">
      <c r="A1695" s="253"/>
      <c r="B1695" s="255"/>
      <c r="C1695" s="253"/>
      <c r="D1695" s="253"/>
      <c r="E1695" s="257"/>
      <c r="F1695" s="257"/>
      <c r="G1695" s="263"/>
    </row>
    <row r="1696" spans="1:7" s="103" customFormat="1" ht="15.75" hidden="1" customHeight="1" x14ac:dyDescent="0.25">
      <c r="A1696" s="156" t="s">
        <v>59</v>
      </c>
      <c r="B1696" s="77" t="s">
        <v>9</v>
      </c>
      <c r="C1696" s="156">
        <v>2021</v>
      </c>
      <c r="D1696" s="156" t="s">
        <v>32</v>
      </c>
      <c r="E1696" s="78">
        <v>0</v>
      </c>
      <c r="F1696" s="78">
        <v>0</v>
      </c>
      <c r="G1696" s="15">
        <v>0</v>
      </c>
    </row>
    <row r="1697" spans="1:7" s="102" customFormat="1" ht="15.75" hidden="1" customHeight="1" x14ac:dyDescent="0.25">
      <c r="A1697" s="156" t="s">
        <v>59</v>
      </c>
      <c r="B1697" s="77" t="s">
        <v>9</v>
      </c>
      <c r="C1697" s="156">
        <v>2022</v>
      </c>
      <c r="D1697" s="156" t="s">
        <v>32</v>
      </c>
      <c r="E1697" s="78">
        <v>0</v>
      </c>
      <c r="F1697" s="78">
        <v>0</v>
      </c>
      <c r="G1697" s="15">
        <v>0</v>
      </c>
    </row>
    <row r="1698" spans="1:7" s="102" customFormat="1" ht="15.75" hidden="1" customHeight="1" x14ac:dyDescent="0.25">
      <c r="A1698" s="156" t="s">
        <v>59</v>
      </c>
      <c r="B1698" s="77" t="s">
        <v>9</v>
      </c>
      <c r="C1698" s="156">
        <v>2023</v>
      </c>
      <c r="D1698" s="156" t="s">
        <v>32</v>
      </c>
      <c r="E1698" s="78">
        <v>0</v>
      </c>
      <c r="F1698" s="78">
        <v>0</v>
      </c>
      <c r="G1698" s="15">
        <v>0</v>
      </c>
    </row>
    <row r="1699" spans="1:7" s="102" customFormat="1" ht="15.75" hidden="1" outlineLevel="1" x14ac:dyDescent="0.25">
      <c r="A1699" s="14" t="s">
        <v>59</v>
      </c>
      <c r="B1699" s="77"/>
      <c r="C1699" s="14">
        <v>2021</v>
      </c>
      <c r="D1699" s="14" t="s">
        <v>32</v>
      </c>
      <c r="E1699" s="89"/>
      <c r="F1699" s="89"/>
      <c r="G1699" s="84"/>
    </row>
    <row r="1700" spans="1:7" s="102" customFormat="1" ht="15.75" hidden="1" outlineLevel="1" x14ac:dyDescent="0.25">
      <c r="A1700" s="14" t="s">
        <v>59</v>
      </c>
      <c r="B1700" s="77"/>
      <c r="C1700" s="14">
        <v>2022</v>
      </c>
      <c r="D1700" s="14" t="s">
        <v>32</v>
      </c>
      <c r="E1700" s="89"/>
      <c r="F1700" s="89"/>
      <c r="G1700" s="84"/>
    </row>
    <row r="1701" spans="1:7" s="100" customFormat="1" ht="15.75" hidden="1" outlineLevel="1" x14ac:dyDescent="0.25">
      <c r="A1701" s="14" t="s">
        <v>59</v>
      </c>
      <c r="B1701" s="116"/>
      <c r="C1701" s="14">
        <v>2023</v>
      </c>
      <c r="D1701" s="14" t="s">
        <v>32</v>
      </c>
      <c r="E1701" s="89"/>
      <c r="F1701" s="89"/>
      <c r="G1701" s="84"/>
    </row>
    <row r="1702" spans="1:7" s="103" customFormat="1" ht="15.75" hidden="1" customHeight="1" collapsed="1" x14ac:dyDescent="0.25">
      <c r="A1702" s="252" t="s">
        <v>61</v>
      </c>
      <c r="B1702" s="254" t="s">
        <v>62</v>
      </c>
      <c r="C1702" s="252"/>
      <c r="D1702" s="252" t="s">
        <v>50</v>
      </c>
      <c r="E1702" s="256"/>
      <c r="F1702" s="256"/>
      <c r="G1702" s="262"/>
    </row>
    <row r="1703" spans="1:7" s="103" customFormat="1" ht="15.75" hidden="1" customHeight="1" x14ac:dyDescent="0.25">
      <c r="A1703" s="253"/>
      <c r="B1703" s="255"/>
      <c r="C1703" s="253"/>
      <c r="D1703" s="253" t="s">
        <v>50</v>
      </c>
      <c r="E1703" s="257"/>
      <c r="F1703" s="257"/>
      <c r="G1703" s="263"/>
    </row>
    <row r="1704" spans="1:7" s="103" customFormat="1" ht="15.75" hidden="1" customHeight="1" x14ac:dyDescent="0.25">
      <c r="A1704" s="253"/>
      <c r="B1704" s="255"/>
      <c r="C1704" s="253"/>
      <c r="D1704" s="253"/>
      <c r="E1704" s="257"/>
      <c r="F1704" s="257"/>
      <c r="G1704" s="263"/>
    </row>
    <row r="1705" spans="1:7" s="103" customFormat="1" ht="15.75" hidden="1" customHeight="1" x14ac:dyDescent="0.25">
      <c r="A1705" s="253"/>
      <c r="B1705" s="255"/>
      <c r="C1705" s="253"/>
      <c r="D1705" s="253"/>
      <c r="E1705" s="257"/>
      <c r="F1705" s="257"/>
      <c r="G1705" s="263"/>
    </row>
    <row r="1706" spans="1:7" s="103" customFormat="1" ht="15.75" hidden="1" customHeight="1" x14ac:dyDescent="0.25">
      <c r="A1706" s="156" t="s">
        <v>61</v>
      </c>
      <c r="B1706" s="77" t="s">
        <v>9</v>
      </c>
      <c r="C1706" s="156">
        <v>2021</v>
      </c>
      <c r="D1706" s="156" t="s">
        <v>50</v>
      </c>
      <c r="E1706" s="78"/>
      <c r="F1706" s="78"/>
      <c r="G1706" s="15"/>
    </row>
    <row r="1707" spans="1:7" s="102" customFormat="1" ht="15.75" hidden="1" customHeight="1" x14ac:dyDescent="0.25">
      <c r="A1707" s="156" t="s">
        <v>61</v>
      </c>
      <c r="B1707" s="77" t="s">
        <v>9</v>
      </c>
      <c r="C1707" s="156">
        <v>2022</v>
      </c>
      <c r="D1707" s="156" t="s">
        <v>50</v>
      </c>
      <c r="E1707" s="78">
        <v>0</v>
      </c>
      <c r="F1707" s="78">
        <v>0</v>
      </c>
      <c r="G1707" s="15">
        <v>0</v>
      </c>
    </row>
    <row r="1708" spans="1:7" s="100" customFormat="1" ht="15.75" hidden="1" customHeight="1" x14ac:dyDescent="0.25">
      <c r="A1708" s="156" t="s">
        <v>61</v>
      </c>
      <c r="B1708" s="77" t="s">
        <v>105</v>
      </c>
      <c r="C1708" s="156">
        <v>2023</v>
      </c>
      <c r="D1708" s="156" t="s">
        <v>50</v>
      </c>
      <c r="E1708" s="78">
        <v>0</v>
      </c>
      <c r="F1708" s="78">
        <v>0</v>
      </c>
      <c r="G1708" s="15">
        <v>0</v>
      </c>
    </row>
    <row r="1709" spans="1:7" s="100" customFormat="1" ht="15.75" hidden="1" outlineLevel="1" x14ac:dyDescent="0.25">
      <c r="A1709" s="14" t="s">
        <v>61</v>
      </c>
      <c r="B1709" s="77"/>
      <c r="C1709" s="14">
        <v>2021</v>
      </c>
      <c r="D1709" s="14" t="s">
        <v>50</v>
      </c>
      <c r="E1709" s="89"/>
      <c r="F1709" s="89"/>
      <c r="G1709" s="84"/>
    </row>
    <row r="1710" spans="1:7" s="100" customFormat="1" ht="15.75" hidden="1" outlineLevel="1" x14ac:dyDescent="0.25">
      <c r="A1710" s="14" t="s">
        <v>61</v>
      </c>
      <c r="B1710" s="116"/>
      <c r="C1710" s="14">
        <v>2022</v>
      </c>
      <c r="D1710" s="14" t="s">
        <v>50</v>
      </c>
      <c r="E1710" s="89"/>
      <c r="F1710" s="89"/>
      <c r="G1710" s="84"/>
    </row>
    <row r="1711" spans="1:7" s="100" customFormat="1" ht="15.75" hidden="1" outlineLevel="1" x14ac:dyDescent="0.25">
      <c r="A1711" s="14" t="s">
        <v>61</v>
      </c>
      <c r="B1711" s="116"/>
      <c r="C1711" s="14">
        <v>2023</v>
      </c>
      <c r="D1711" s="14" t="s">
        <v>50</v>
      </c>
      <c r="E1711" s="89"/>
      <c r="F1711" s="89"/>
      <c r="G1711" s="84"/>
    </row>
    <row r="1712" spans="1:7" s="100" customFormat="1" ht="15.75" hidden="1" collapsed="1" x14ac:dyDescent="0.25">
      <c r="A1712" s="156"/>
      <c r="B1712" s="185" t="s">
        <v>63</v>
      </c>
      <c r="C1712" s="24"/>
      <c r="D1712" s="24"/>
      <c r="E1712" s="85"/>
      <c r="F1712" s="85"/>
      <c r="G1712" s="83"/>
    </row>
    <row r="1713" spans="1:7" s="103" customFormat="1" ht="15.75" hidden="1" customHeight="1" x14ac:dyDescent="0.25">
      <c r="A1713" s="252" t="s">
        <v>64</v>
      </c>
      <c r="B1713" s="254" t="s">
        <v>65</v>
      </c>
      <c r="C1713" s="252"/>
      <c r="D1713" s="252" t="s">
        <v>50</v>
      </c>
      <c r="E1713" s="256"/>
      <c r="F1713" s="256"/>
      <c r="G1713" s="262"/>
    </row>
    <row r="1714" spans="1:7" s="100" customFormat="1" ht="15.75" hidden="1" customHeight="1" x14ac:dyDescent="0.25">
      <c r="A1714" s="253"/>
      <c r="B1714" s="255"/>
      <c r="C1714" s="253"/>
      <c r="D1714" s="253"/>
      <c r="E1714" s="257"/>
      <c r="F1714" s="257"/>
      <c r="G1714" s="263"/>
    </row>
    <row r="1715" spans="1:7" s="103" customFormat="1" ht="15.75" hidden="1" customHeight="1" x14ac:dyDescent="0.25">
      <c r="A1715" s="253"/>
      <c r="B1715" s="255"/>
      <c r="C1715" s="253"/>
      <c r="D1715" s="253" t="s">
        <v>50</v>
      </c>
      <c r="E1715" s="257"/>
      <c r="F1715" s="257"/>
      <c r="G1715" s="263"/>
    </row>
    <row r="1716" spans="1:7" s="103" customFormat="1" ht="15.75" hidden="1" customHeight="1" x14ac:dyDescent="0.25">
      <c r="A1716" s="253"/>
      <c r="B1716" s="255"/>
      <c r="C1716" s="253"/>
      <c r="D1716" s="253"/>
      <c r="E1716" s="257"/>
      <c r="F1716" s="257"/>
      <c r="G1716" s="263"/>
    </row>
    <row r="1717" spans="1:7" s="103" customFormat="1" ht="15.75" hidden="1" customHeight="1" x14ac:dyDescent="0.25">
      <c r="A1717" s="253"/>
      <c r="B1717" s="255"/>
      <c r="C1717" s="253"/>
      <c r="D1717" s="253"/>
      <c r="E1717" s="257"/>
      <c r="F1717" s="257"/>
      <c r="G1717" s="263"/>
    </row>
    <row r="1718" spans="1:7" s="103" customFormat="1" ht="15.75" hidden="1" customHeight="1" x14ac:dyDescent="0.25">
      <c r="A1718" s="156" t="s">
        <v>64</v>
      </c>
      <c r="B1718" s="77" t="s">
        <v>9</v>
      </c>
      <c r="C1718" s="156">
        <v>2021</v>
      </c>
      <c r="D1718" s="156" t="s">
        <v>50</v>
      </c>
      <c r="E1718" s="78">
        <v>0</v>
      </c>
      <c r="F1718" s="78">
        <v>0</v>
      </c>
      <c r="G1718" s="15">
        <v>0</v>
      </c>
    </row>
    <row r="1719" spans="1:7" s="102" customFormat="1" ht="15.75" hidden="1" customHeight="1" x14ac:dyDescent="0.25">
      <c r="A1719" s="156" t="s">
        <v>64</v>
      </c>
      <c r="B1719" s="77" t="s">
        <v>9</v>
      </c>
      <c r="C1719" s="156">
        <v>2022</v>
      </c>
      <c r="D1719" s="156" t="s">
        <v>50</v>
      </c>
      <c r="E1719" s="78">
        <v>0</v>
      </c>
      <c r="F1719" s="78">
        <v>0</v>
      </c>
      <c r="G1719" s="15">
        <v>0</v>
      </c>
    </row>
    <row r="1720" spans="1:7" s="102" customFormat="1" ht="15.75" hidden="1" customHeight="1" x14ac:dyDescent="0.25">
      <c r="A1720" s="156" t="s">
        <v>64</v>
      </c>
      <c r="B1720" s="77" t="s">
        <v>9</v>
      </c>
      <c r="C1720" s="156">
        <v>2023</v>
      </c>
      <c r="D1720" s="156" t="s">
        <v>50</v>
      </c>
      <c r="E1720" s="78">
        <v>0</v>
      </c>
      <c r="F1720" s="78">
        <v>0</v>
      </c>
      <c r="G1720" s="15">
        <v>0</v>
      </c>
    </row>
    <row r="1721" spans="1:7" s="100" customFormat="1" ht="15.75" hidden="1" outlineLevel="1" x14ac:dyDescent="0.25">
      <c r="A1721" s="14" t="s">
        <v>64</v>
      </c>
      <c r="B1721" s="77"/>
      <c r="C1721" s="14">
        <v>2021</v>
      </c>
      <c r="D1721" s="14" t="s">
        <v>50</v>
      </c>
      <c r="E1721" s="89"/>
      <c r="F1721" s="89"/>
      <c r="G1721" s="84"/>
    </row>
    <row r="1722" spans="1:7" s="100" customFormat="1" ht="15.75" hidden="1" outlineLevel="1" x14ac:dyDescent="0.25">
      <c r="A1722" s="14" t="s">
        <v>64</v>
      </c>
      <c r="B1722" s="116"/>
      <c r="C1722" s="14">
        <v>2022</v>
      </c>
      <c r="D1722" s="14" t="s">
        <v>50</v>
      </c>
      <c r="E1722" s="89"/>
      <c r="F1722" s="89"/>
      <c r="G1722" s="84"/>
    </row>
    <row r="1723" spans="1:7" s="100" customFormat="1" ht="15.75" hidden="1" outlineLevel="1" x14ac:dyDescent="0.25">
      <c r="A1723" s="14" t="s">
        <v>64</v>
      </c>
      <c r="B1723" s="116"/>
      <c r="C1723" s="14">
        <v>2023</v>
      </c>
      <c r="D1723" s="24" t="s">
        <v>50</v>
      </c>
      <c r="E1723" s="89"/>
      <c r="F1723" s="89"/>
      <c r="G1723" s="84"/>
    </row>
    <row r="1724" spans="1:7" s="100" customFormat="1" ht="15.75" hidden="1" customHeight="1" collapsed="1" x14ac:dyDescent="0.25">
      <c r="A1724" s="252" t="s">
        <v>64</v>
      </c>
      <c r="B1724" s="254" t="s">
        <v>65</v>
      </c>
      <c r="C1724" s="252"/>
      <c r="D1724" s="252" t="s">
        <v>32</v>
      </c>
      <c r="E1724" s="256"/>
      <c r="F1724" s="256"/>
      <c r="G1724" s="262"/>
    </row>
    <row r="1725" spans="1:7" s="103" customFormat="1" ht="15.75" hidden="1" customHeight="1" x14ac:dyDescent="0.25">
      <c r="A1725" s="253"/>
      <c r="B1725" s="255"/>
      <c r="C1725" s="253"/>
      <c r="D1725" s="253" t="s">
        <v>32</v>
      </c>
      <c r="E1725" s="257"/>
      <c r="F1725" s="257"/>
      <c r="G1725" s="263"/>
    </row>
    <row r="1726" spans="1:7" s="103" customFormat="1" ht="15.75" hidden="1" customHeight="1" x14ac:dyDescent="0.25">
      <c r="A1726" s="253"/>
      <c r="B1726" s="255"/>
      <c r="C1726" s="253"/>
      <c r="D1726" s="253"/>
      <c r="E1726" s="257"/>
      <c r="F1726" s="257"/>
      <c r="G1726" s="263"/>
    </row>
    <row r="1727" spans="1:7" s="103" customFormat="1" ht="15.75" hidden="1" customHeight="1" x14ac:dyDescent="0.25">
      <c r="A1727" s="253"/>
      <c r="B1727" s="255"/>
      <c r="C1727" s="253"/>
      <c r="D1727" s="253"/>
      <c r="E1727" s="257"/>
      <c r="F1727" s="257"/>
      <c r="G1727" s="263"/>
    </row>
    <row r="1728" spans="1:7" s="103" customFormat="1" ht="15.75" hidden="1" customHeight="1" x14ac:dyDescent="0.25">
      <c r="A1728" s="156" t="s">
        <v>64</v>
      </c>
      <c r="B1728" s="77" t="s">
        <v>9</v>
      </c>
      <c r="C1728" s="156">
        <v>2021</v>
      </c>
      <c r="D1728" s="156" t="s">
        <v>32</v>
      </c>
      <c r="E1728" s="78">
        <v>0</v>
      </c>
      <c r="F1728" s="78">
        <v>0</v>
      </c>
      <c r="G1728" s="15">
        <v>0</v>
      </c>
    </row>
    <row r="1729" spans="1:7" s="102" customFormat="1" ht="15.75" hidden="1" customHeight="1" x14ac:dyDescent="0.25">
      <c r="A1729" s="156" t="s">
        <v>64</v>
      </c>
      <c r="B1729" s="77" t="s">
        <v>9</v>
      </c>
      <c r="C1729" s="156">
        <v>2022</v>
      </c>
      <c r="D1729" s="156" t="s">
        <v>32</v>
      </c>
      <c r="E1729" s="78">
        <v>0</v>
      </c>
      <c r="F1729" s="78">
        <v>0</v>
      </c>
      <c r="G1729" s="15">
        <v>0</v>
      </c>
    </row>
    <row r="1730" spans="1:7" s="102" customFormat="1" ht="15.75" hidden="1" customHeight="1" x14ac:dyDescent="0.25">
      <c r="A1730" s="156" t="s">
        <v>64</v>
      </c>
      <c r="B1730" s="77" t="s">
        <v>9</v>
      </c>
      <c r="C1730" s="156">
        <v>2023</v>
      </c>
      <c r="D1730" s="156" t="s">
        <v>32</v>
      </c>
      <c r="E1730" s="78">
        <v>0</v>
      </c>
      <c r="F1730" s="78">
        <v>0</v>
      </c>
      <c r="G1730" s="15">
        <v>0</v>
      </c>
    </row>
    <row r="1731" spans="1:7" s="100" customFormat="1" ht="15.75" hidden="1" x14ac:dyDescent="0.25">
      <c r="A1731" s="14" t="s">
        <v>64</v>
      </c>
      <c r="B1731" s="77"/>
      <c r="C1731" s="14">
        <v>2021</v>
      </c>
      <c r="D1731" s="14" t="s">
        <v>32</v>
      </c>
      <c r="E1731" s="89"/>
      <c r="F1731" s="89"/>
      <c r="G1731" s="84"/>
    </row>
    <row r="1732" spans="1:7" s="100" customFormat="1" ht="15.75" hidden="1" x14ac:dyDescent="0.25">
      <c r="A1732" s="14" t="s">
        <v>64</v>
      </c>
      <c r="B1732" s="116"/>
      <c r="C1732" s="14">
        <v>2022</v>
      </c>
      <c r="D1732" s="14" t="s">
        <v>32</v>
      </c>
      <c r="E1732" s="89"/>
      <c r="F1732" s="89"/>
      <c r="G1732" s="84"/>
    </row>
    <row r="1733" spans="1:7" s="100" customFormat="1" ht="15.75" hidden="1" x14ac:dyDescent="0.25">
      <c r="A1733" s="14" t="s">
        <v>64</v>
      </c>
      <c r="B1733" s="116"/>
      <c r="C1733" s="14">
        <v>2023</v>
      </c>
      <c r="D1733" s="14" t="s">
        <v>32</v>
      </c>
      <c r="E1733" s="89"/>
      <c r="F1733" s="89"/>
      <c r="G1733" s="84"/>
    </row>
    <row r="1734" spans="1:7" s="103" customFormat="1" ht="15.75" hidden="1" x14ac:dyDescent="0.25">
      <c r="A1734" s="156"/>
      <c r="B1734" s="185" t="s">
        <v>66</v>
      </c>
      <c r="C1734" s="24"/>
      <c r="D1734" s="24"/>
      <c r="E1734" s="85"/>
      <c r="F1734" s="85"/>
      <c r="G1734" s="83"/>
    </row>
    <row r="1735" spans="1:7" s="103" customFormat="1" ht="47.25" hidden="1" x14ac:dyDescent="0.25">
      <c r="A1735" s="184" t="s">
        <v>941</v>
      </c>
      <c r="B1735" s="185" t="s">
        <v>942</v>
      </c>
      <c r="C1735" s="24"/>
      <c r="D1735" s="189" t="s">
        <v>50</v>
      </c>
      <c r="E1735" s="85"/>
      <c r="F1735" s="85"/>
      <c r="G1735" s="83"/>
    </row>
    <row r="1736" spans="1:7" s="103" customFormat="1" ht="15.75" hidden="1" customHeight="1" x14ac:dyDescent="0.25">
      <c r="A1736" s="156" t="s">
        <v>941</v>
      </c>
      <c r="B1736" s="77" t="s">
        <v>9</v>
      </c>
      <c r="C1736" s="156">
        <v>2021</v>
      </c>
      <c r="D1736" s="156" t="s">
        <v>50</v>
      </c>
      <c r="E1736" s="78">
        <v>0</v>
      </c>
      <c r="F1736" s="78">
        <v>0</v>
      </c>
      <c r="G1736" s="15">
        <v>0</v>
      </c>
    </row>
    <row r="1737" spans="1:7" s="102" customFormat="1" ht="15.75" hidden="1" customHeight="1" x14ac:dyDescent="0.25">
      <c r="A1737" s="156" t="s">
        <v>941</v>
      </c>
      <c r="B1737" s="77" t="s">
        <v>9</v>
      </c>
      <c r="C1737" s="156">
        <v>2022</v>
      </c>
      <c r="D1737" s="156" t="s">
        <v>50</v>
      </c>
      <c r="E1737" s="78">
        <v>0</v>
      </c>
      <c r="F1737" s="78">
        <v>0</v>
      </c>
      <c r="G1737" s="15">
        <v>0</v>
      </c>
    </row>
    <row r="1738" spans="1:7" s="102" customFormat="1" ht="15.75" hidden="1" customHeight="1" x14ac:dyDescent="0.25">
      <c r="A1738" s="156" t="s">
        <v>941</v>
      </c>
      <c r="B1738" s="77" t="s">
        <v>105</v>
      </c>
      <c r="C1738" s="156">
        <v>2023</v>
      </c>
      <c r="D1738" s="156" t="s">
        <v>50</v>
      </c>
      <c r="E1738" s="78">
        <v>0</v>
      </c>
      <c r="F1738" s="78">
        <v>0</v>
      </c>
      <c r="G1738" s="15">
        <v>0</v>
      </c>
    </row>
    <row r="1739" spans="1:7" s="100" customFormat="1" ht="15.75" hidden="1" x14ac:dyDescent="0.25">
      <c r="A1739" s="14" t="s">
        <v>31</v>
      </c>
      <c r="B1739" s="77"/>
      <c r="C1739" s="14">
        <v>2021</v>
      </c>
      <c r="D1739" s="14" t="s">
        <v>860</v>
      </c>
      <c r="E1739" s="89"/>
      <c r="F1739" s="89"/>
      <c r="G1739" s="84"/>
    </row>
    <row r="1740" spans="1:7" s="102" customFormat="1" ht="15.75" hidden="1" x14ac:dyDescent="0.25">
      <c r="A1740" s="14" t="s">
        <v>31</v>
      </c>
      <c r="B1740" s="116"/>
      <c r="C1740" s="14">
        <v>2022</v>
      </c>
      <c r="D1740" s="14" t="s">
        <v>860</v>
      </c>
      <c r="E1740" s="89"/>
      <c r="F1740" s="89"/>
      <c r="G1740" s="84"/>
    </row>
    <row r="1741" spans="1:7" s="100" customFormat="1" ht="15.75" hidden="1" x14ac:dyDescent="0.25">
      <c r="A1741" s="14" t="s">
        <v>31</v>
      </c>
      <c r="B1741" s="116"/>
      <c r="C1741" s="14">
        <v>2023</v>
      </c>
      <c r="D1741" s="14" t="s">
        <v>860</v>
      </c>
      <c r="E1741" s="89"/>
      <c r="F1741" s="89"/>
      <c r="G1741" s="84"/>
    </row>
    <row r="1742" spans="1:7" s="102" customFormat="1" ht="47.25" x14ac:dyDescent="0.25">
      <c r="A1742" s="184" t="s">
        <v>967</v>
      </c>
      <c r="B1742" s="185" t="s">
        <v>972</v>
      </c>
      <c r="C1742" s="24"/>
      <c r="D1742" s="156" t="s">
        <v>32</v>
      </c>
      <c r="E1742" s="187">
        <v>5731</v>
      </c>
      <c r="F1742" s="187">
        <v>1355</v>
      </c>
      <c r="G1742" s="188">
        <v>35282.118210000001</v>
      </c>
    </row>
    <row r="1743" spans="1:7" s="102" customFormat="1" ht="15.75" customHeight="1" x14ac:dyDescent="0.25">
      <c r="A1743" s="156" t="s">
        <v>967</v>
      </c>
      <c r="B1743" s="77" t="s">
        <v>9</v>
      </c>
      <c r="C1743" s="156">
        <v>2021</v>
      </c>
      <c r="D1743" s="156" t="s">
        <v>32</v>
      </c>
      <c r="E1743" s="78">
        <v>4853</v>
      </c>
      <c r="F1743" s="78">
        <v>345</v>
      </c>
      <c r="G1743" s="15">
        <v>25199.85065</v>
      </c>
    </row>
    <row r="1744" spans="1:7" s="102" customFormat="1" ht="15.75" customHeight="1" x14ac:dyDescent="0.25">
      <c r="A1744" s="156" t="s">
        <v>68</v>
      </c>
      <c r="B1744" s="77" t="s">
        <v>9</v>
      </c>
      <c r="C1744" s="156">
        <v>2022</v>
      </c>
      <c r="D1744" s="156" t="s">
        <v>32</v>
      </c>
      <c r="E1744" s="78">
        <v>878</v>
      </c>
      <c r="F1744" s="78">
        <v>1010</v>
      </c>
      <c r="G1744" s="15">
        <v>10082.26756</v>
      </c>
    </row>
    <row r="1745" spans="1:7" s="102" customFormat="1" ht="15.75" customHeight="1" x14ac:dyDescent="0.25">
      <c r="A1745" s="156" t="s">
        <v>68</v>
      </c>
      <c r="B1745" s="77" t="s">
        <v>9</v>
      </c>
      <c r="C1745" s="156">
        <v>2023</v>
      </c>
      <c r="D1745" s="156" t="s">
        <v>32</v>
      </c>
      <c r="E1745" s="78">
        <v>0</v>
      </c>
      <c r="F1745" s="78">
        <v>0</v>
      </c>
      <c r="G1745" s="15">
        <v>0</v>
      </c>
    </row>
    <row r="1746" spans="1:7" s="100" customFormat="1" ht="60" hidden="1" outlineLevel="1" x14ac:dyDescent="0.25">
      <c r="A1746" s="27" t="s">
        <v>68</v>
      </c>
      <c r="B1746" s="190" t="s">
        <v>968</v>
      </c>
      <c r="C1746" s="14">
        <v>2021</v>
      </c>
      <c r="D1746" s="84" t="s">
        <v>32</v>
      </c>
      <c r="E1746" s="86">
        <v>3003</v>
      </c>
      <c r="F1746" s="86">
        <v>45</v>
      </c>
      <c r="G1746" s="82">
        <v>13631.377850000001</v>
      </c>
    </row>
    <row r="1747" spans="1:7" s="100" customFormat="1" ht="47.25" hidden="1" customHeight="1" outlineLevel="1" x14ac:dyDescent="0.25">
      <c r="A1747" s="27"/>
      <c r="B1747" s="190" t="s">
        <v>969</v>
      </c>
      <c r="C1747" s="14">
        <v>2021</v>
      </c>
      <c r="D1747" s="84" t="s">
        <v>32</v>
      </c>
      <c r="E1747" s="86">
        <v>1850</v>
      </c>
      <c r="F1747" s="86">
        <v>300</v>
      </c>
      <c r="G1747" s="82">
        <v>11568.4728</v>
      </c>
    </row>
    <row r="1748" spans="1:7" s="100" customFormat="1" ht="45" hidden="1" outlineLevel="1" x14ac:dyDescent="0.25">
      <c r="A1748" s="27" t="s">
        <v>68</v>
      </c>
      <c r="B1748" s="62" t="s">
        <v>952</v>
      </c>
      <c r="C1748" s="14">
        <v>2022</v>
      </c>
      <c r="D1748" s="84" t="s">
        <v>32</v>
      </c>
      <c r="E1748" s="89">
        <v>878</v>
      </c>
      <c r="F1748" s="89">
        <v>1010</v>
      </c>
      <c r="G1748" s="82">
        <v>10082.26756</v>
      </c>
    </row>
    <row r="1749" spans="1:7" s="100" customFormat="1" ht="15.75" hidden="1" outlineLevel="1" x14ac:dyDescent="0.25">
      <c r="A1749" s="27" t="s">
        <v>68</v>
      </c>
      <c r="B1749" s="191"/>
      <c r="C1749" s="14">
        <v>2023</v>
      </c>
      <c r="D1749" s="26" t="s">
        <v>32</v>
      </c>
      <c r="E1749" s="92"/>
      <c r="F1749" s="92"/>
      <c r="G1749" s="192"/>
    </row>
    <row r="1750" spans="1:7" s="100" customFormat="1" ht="47.25" collapsed="1" x14ac:dyDescent="0.25">
      <c r="A1750" s="184" t="s">
        <v>970</v>
      </c>
      <c r="B1750" s="185" t="s">
        <v>971</v>
      </c>
      <c r="C1750" s="24"/>
      <c r="D1750" s="156" t="s">
        <v>32</v>
      </c>
      <c r="E1750" s="187">
        <v>1292</v>
      </c>
      <c r="F1750" s="187">
        <v>3620</v>
      </c>
      <c r="G1750" s="188">
        <v>13873.349010000004</v>
      </c>
    </row>
    <row r="1751" spans="1:7" s="100" customFormat="1" ht="15.75" customHeight="1" x14ac:dyDescent="0.25">
      <c r="A1751" s="184" t="s">
        <v>970</v>
      </c>
      <c r="B1751" s="77" t="s">
        <v>9</v>
      </c>
      <c r="C1751" s="156">
        <v>2021</v>
      </c>
      <c r="D1751" s="156" t="s">
        <v>32</v>
      </c>
      <c r="E1751" s="78">
        <v>0</v>
      </c>
      <c r="F1751" s="78">
        <v>0</v>
      </c>
      <c r="G1751" s="15">
        <v>0</v>
      </c>
    </row>
    <row r="1752" spans="1:7" s="100" customFormat="1" ht="15.75" customHeight="1" x14ac:dyDescent="0.25">
      <c r="A1752" s="184" t="s">
        <v>970</v>
      </c>
      <c r="B1752" s="77" t="s">
        <v>9</v>
      </c>
      <c r="C1752" s="156">
        <v>2022</v>
      </c>
      <c r="D1752" s="156" t="s">
        <v>32</v>
      </c>
      <c r="E1752" s="78">
        <v>1292</v>
      </c>
      <c r="F1752" s="78">
        <v>3620</v>
      </c>
      <c r="G1752" s="15">
        <v>13873.349010000004</v>
      </c>
    </row>
    <row r="1753" spans="1:7" s="100" customFormat="1" ht="15.75" customHeight="1" x14ac:dyDescent="0.25">
      <c r="A1753" s="184" t="s">
        <v>970</v>
      </c>
      <c r="B1753" s="77" t="s">
        <v>9</v>
      </c>
      <c r="C1753" s="156">
        <v>2023</v>
      </c>
      <c r="D1753" s="156" t="s">
        <v>32</v>
      </c>
      <c r="E1753" s="78">
        <v>0</v>
      </c>
      <c r="F1753" s="78">
        <v>0</v>
      </c>
      <c r="G1753" s="15">
        <v>0</v>
      </c>
    </row>
    <row r="1754" spans="1:7" s="100" customFormat="1" ht="15.75" hidden="1" outlineLevel="1" x14ac:dyDescent="0.25">
      <c r="A1754" s="29" t="s">
        <v>970</v>
      </c>
      <c r="B1754" s="193"/>
      <c r="C1754" s="14">
        <v>2021</v>
      </c>
      <c r="D1754" s="26" t="s">
        <v>32</v>
      </c>
      <c r="E1754" s="86"/>
      <c r="F1754" s="86"/>
      <c r="G1754" s="82"/>
    </row>
    <row r="1755" spans="1:7" s="100" customFormat="1" ht="60" hidden="1" outlineLevel="1" x14ac:dyDescent="0.25">
      <c r="A1755" s="29" t="s">
        <v>970</v>
      </c>
      <c r="B1755" s="190" t="s">
        <v>963</v>
      </c>
      <c r="C1755" s="14">
        <v>2022</v>
      </c>
      <c r="D1755" s="26" t="s">
        <v>32</v>
      </c>
      <c r="E1755" s="86">
        <v>1232</v>
      </c>
      <c r="F1755" s="86">
        <v>3010</v>
      </c>
      <c r="G1755" s="82">
        <v>13274.337010000003</v>
      </c>
    </row>
    <row r="1756" spans="1:7" s="100" customFormat="1" ht="60" hidden="1" outlineLevel="1" x14ac:dyDescent="0.25">
      <c r="A1756" s="29"/>
      <c r="B1756" s="62" t="s">
        <v>964</v>
      </c>
      <c r="C1756" s="14">
        <v>2022</v>
      </c>
      <c r="D1756" s="26" t="s">
        <v>32</v>
      </c>
      <c r="E1756" s="89">
        <v>60</v>
      </c>
      <c r="F1756" s="89">
        <v>610</v>
      </c>
      <c r="G1756" s="84">
        <v>599.01199999999994</v>
      </c>
    </row>
    <row r="1757" spans="1:7" s="100" customFormat="1" ht="15.75" hidden="1" outlineLevel="1" x14ac:dyDescent="0.25">
      <c r="A1757" s="29" t="s">
        <v>970</v>
      </c>
      <c r="B1757" s="77"/>
      <c r="C1757" s="14">
        <v>2023</v>
      </c>
      <c r="D1757" s="26" t="s">
        <v>32</v>
      </c>
      <c r="E1757" s="89"/>
      <c r="F1757" s="89"/>
      <c r="G1757" s="84"/>
    </row>
    <row r="1758" spans="1:7" s="100" customFormat="1" ht="47.25" collapsed="1" x14ac:dyDescent="0.25">
      <c r="A1758" s="184" t="s">
        <v>973</v>
      </c>
      <c r="B1758" s="185" t="s">
        <v>974</v>
      </c>
      <c r="C1758" s="24"/>
      <c r="D1758" s="156" t="s">
        <v>32</v>
      </c>
      <c r="E1758" s="187">
        <v>1964</v>
      </c>
      <c r="F1758" s="187">
        <v>5428</v>
      </c>
      <c r="G1758" s="188">
        <v>9702.4018599999999</v>
      </c>
    </row>
    <row r="1759" spans="1:7" s="100" customFormat="1" ht="15.75" customHeight="1" x14ac:dyDescent="0.25">
      <c r="A1759" s="184" t="s">
        <v>973</v>
      </c>
      <c r="B1759" s="77" t="s">
        <v>9</v>
      </c>
      <c r="C1759" s="156">
        <v>2021</v>
      </c>
      <c r="D1759" s="156" t="s">
        <v>32</v>
      </c>
      <c r="E1759" s="78">
        <v>1820</v>
      </c>
      <c r="F1759" s="78">
        <v>3200</v>
      </c>
      <c r="G1759" s="15">
        <v>8086.8818600000004</v>
      </c>
    </row>
    <row r="1760" spans="1:7" s="100" customFormat="1" ht="15.75" customHeight="1" x14ac:dyDescent="0.25">
      <c r="A1760" s="184" t="s">
        <v>973</v>
      </c>
      <c r="B1760" s="77" t="s">
        <v>9</v>
      </c>
      <c r="C1760" s="156">
        <v>2022</v>
      </c>
      <c r="D1760" s="156" t="s">
        <v>32</v>
      </c>
      <c r="E1760" s="78">
        <v>0</v>
      </c>
      <c r="F1760" s="78">
        <v>0</v>
      </c>
      <c r="G1760" s="15">
        <v>0</v>
      </c>
    </row>
    <row r="1761" spans="1:7" s="100" customFormat="1" ht="15.75" customHeight="1" x14ac:dyDescent="0.25">
      <c r="A1761" s="184" t="s">
        <v>973</v>
      </c>
      <c r="B1761" s="77" t="s">
        <v>9</v>
      </c>
      <c r="C1761" s="156">
        <v>2023</v>
      </c>
      <c r="D1761" s="156" t="s">
        <v>32</v>
      </c>
      <c r="E1761" s="78">
        <v>144</v>
      </c>
      <c r="F1761" s="78">
        <v>2228</v>
      </c>
      <c r="G1761" s="15">
        <v>1615.52</v>
      </c>
    </row>
    <row r="1762" spans="1:7" s="100" customFormat="1" ht="45" hidden="1" outlineLevel="1" x14ac:dyDescent="0.25">
      <c r="A1762" s="29" t="s">
        <v>973</v>
      </c>
      <c r="B1762" s="20" t="s">
        <v>975</v>
      </c>
      <c r="C1762" s="14">
        <v>2021</v>
      </c>
      <c r="D1762" s="26" t="s">
        <v>32</v>
      </c>
      <c r="E1762" s="86">
        <v>1820</v>
      </c>
      <c r="F1762" s="86">
        <v>3200</v>
      </c>
      <c r="G1762" s="82">
        <v>8086.8818600000004</v>
      </c>
    </row>
    <row r="1763" spans="1:7" s="100" customFormat="1" ht="15.75" hidden="1" outlineLevel="1" x14ac:dyDescent="0.25">
      <c r="A1763" s="29" t="s">
        <v>973</v>
      </c>
      <c r="B1763" s="167"/>
      <c r="C1763" s="14">
        <v>2022</v>
      </c>
      <c r="D1763" s="26" t="s">
        <v>32</v>
      </c>
      <c r="E1763" s="86"/>
      <c r="F1763" s="86"/>
      <c r="G1763" s="82"/>
    </row>
    <row r="1764" spans="1:7" s="100" customFormat="1" ht="72.75" hidden="1" customHeight="1" outlineLevel="1" x14ac:dyDescent="0.25">
      <c r="A1764" s="29" t="s">
        <v>973</v>
      </c>
      <c r="B1764" s="162" t="s">
        <v>1564</v>
      </c>
      <c r="C1764" s="14">
        <v>2023</v>
      </c>
      <c r="D1764" s="26" t="s">
        <v>32</v>
      </c>
      <c r="E1764" s="194">
        <v>144</v>
      </c>
      <c r="F1764" s="194">
        <v>2228</v>
      </c>
      <c r="G1764" s="80">
        <v>1615.52</v>
      </c>
    </row>
    <row r="1765" spans="1:7" s="100" customFormat="1" ht="47.25" collapsed="1" x14ac:dyDescent="0.25">
      <c r="A1765" s="184" t="s">
        <v>976</v>
      </c>
      <c r="B1765" s="185" t="s">
        <v>109</v>
      </c>
      <c r="C1765" s="24"/>
      <c r="D1765" s="156" t="s">
        <v>32</v>
      </c>
      <c r="E1765" s="187">
        <v>2070</v>
      </c>
      <c r="F1765" s="187">
        <v>430</v>
      </c>
      <c r="G1765" s="188">
        <v>9954.9754200000007</v>
      </c>
    </row>
    <row r="1766" spans="1:7" s="100" customFormat="1" ht="15.75" customHeight="1" x14ac:dyDescent="0.25">
      <c r="A1766" s="184" t="s">
        <v>976</v>
      </c>
      <c r="B1766" s="77" t="s">
        <v>9</v>
      </c>
      <c r="C1766" s="156">
        <v>2021</v>
      </c>
      <c r="D1766" s="156" t="s">
        <v>32</v>
      </c>
      <c r="E1766" s="78">
        <v>2070</v>
      </c>
      <c r="F1766" s="78">
        <v>430</v>
      </c>
      <c r="G1766" s="15">
        <v>9954.9754200000007</v>
      </c>
    </row>
    <row r="1767" spans="1:7" s="100" customFormat="1" ht="15.75" customHeight="1" x14ac:dyDescent="0.25">
      <c r="A1767" s="184" t="s">
        <v>976</v>
      </c>
      <c r="B1767" s="77" t="s">
        <v>9</v>
      </c>
      <c r="C1767" s="156">
        <v>2022</v>
      </c>
      <c r="D1767" s="156" t="s">
        <v>32</v>
      </c>
      <c r="E1767" s="78">
        <v>0</v>
      </c>
      <c r="F1767" s="78">
        <v>0</v>
      </c>
      <c r="G1767" s="15">
        <v>0</v>
      </c>
    </row>
    <row r="1768" spans="1:7" s="100" customFormat="1" ht="15.75" customHeight="1" x14ac:dyDescent="0.25">
      <c r="A1768" s="184" t="s">
        <v>976</v>
      </c>
      <c r="B1768" s="77" t="s">
        <v>105</v>
      </c>
      <c r="C1768" s="156">
        <v>2023</v>
      </c>
      <c r="D1768" s="156" t="s">
        <v>32</v>
      </c>
      <c r="E1768" s="78">
        <v>0</v>
      </c>
      <c r="F1768" s="78">
        <v>0</v>
      </c>
      <c r="G1768" s="15">
        <v>0</v>
      </c>
    </row>
    <row r="1769" spans="1:7" s="100" customFormat="1" ht="60" hidden="1" outlineLevel="1" x14ac:dyDescent="0.25">
      <c r="A1769" s="26" t="s">
        <v>976</v>
      </c>
      <c r="B1769" s="12" t="s">
        <v>977</v>
      </c>
      <c r="C1769" s="195">
        <v>2021</v>
      </c>
      <c r="D1769" s="26" t="s">
        <v>32</v>
      </c>
      <c r="E1769" s="10">
        <v>2070</v>
      </c>
      <c r="F1769" s="10">
        <v>430</v>
      </c>
      <c r="G1769" s="10">
        <v>9954.9754200000007</v>
      </c>
    </row>
    <row r="1770" spans="1:7" s="100" customFormat="1" ht="15.75" hidden="1" outlineLevel="1" x14ac:dyDescent="0.25">
      <c r="A1770" s="26" t="s">
        <v>976</v>
      </c>
      <c r="B1770" s="19"/>
      <c r="C1770" s="195">
        <v>2022</v>
      </c>
      <c r="D1770" s="26" t="s">
        <v>32</v>
      </c>
      <c r="E1770" s="10"/>
      <c r="F1770" s="10"/>
      <c r="G1770" s="10"/>
    </row>
    <row r="1771" spans="1:7" s="100" customFormat="1" ht="15.75" hidden="1" outlineLevel="1" x14ac:dyDescent="0.25">
      <c r="A1771" s="26" t="s">
        <v>976</v>
      </c>
      <c r="B1771" s="178"/>
      <c r="C1771" s="195">
        <v>2023</v>
      </c>
      <c r="D1771" s="26" t="s">
        <v>32</v>
      </c>
      <c r="E1771" s="178"/>
      <c r="F1771" s="178"/>
      <c r="G1771" s="178"/>
    </row>
    <row r="1772" spans="1:7" s="100" customFormat="1" ht="40.5" customHeight="1" collapsed="1" x14ac:dyDescent="0.25">
      <c r="A1772" s="264" t="s">
        <v>1842</v>
      </c>
      <c r="B1772" s="264"/>
      <c r="C1772" s="264"/>
      <c r="D1772" s="264"/>
      <c r="E1772" s="264"/>
      <c r="F1772" s="264"/>
      <c r="G1772" s="264"/>
    </row>
    <row r="1773" spans="1:7" s="103" customFormat="1" ht="15.75" hidden="1" x14ac:dyDescent="0.25">
      <c r="A1773" s="196" t="s">
        <v>69</v>
      </c>
      <c r="B1773" s="197" t="s">
        <v>70</v>
      </c>
      <c r="C1773" s="159"/>
      <c r="D1773" s="22" t="s">
        <v>71</v>
      </c>
      <c r="E1773" s="159"/>
      <c r="F1773" s="159"/>
      <c r="G1773" s="159"/>
    </row>
    <row r="1774" spans="1:7" s="104" customFormat="1" ht="15.75" hidden="1" customHeight="1" x14ac:dyDescent="0.25">
      <c r="A1774" s="196" t="s">
        <v>69</v>
      </c>
      <c r="B1774" s="198" t="s">
        <v>9</v>
      </c>
      <c r="C1774" s="196">
        <v>2021</v>
      </c>
      <c r="D1774" s="22" t="s">
        <v>71</v>
      </c>
      <c r="E1774" s="196">
        <v>0</v>
      </c>
      <c r="F1774" s="196">
        <v>0</v>
      </c>
      <c r="G1774" s="196">
        <v>0</v>
      </c>
    </row>
    <row r="1775" spans="1:7" s="102" customFormat="1" ht="15.75" hidden="1" customHeight="1" x14ac:dyDescent="0.25">
      <c r="A1775" s="196" t="s">
        <v>69</v>
      </c>
      <c r="B1775" s="198" t="s">
        <v>9</v>
      </c>
      <c r="C1775" s="196">
        <v>2022</v>
      </c>
      <c r="D1775" s="22" t="s">
        <v>71</v>
      </c>
      <c r="E1775" s="196">
        <v>0</v>
      </c>
      <c r="F1775" s="196">
        <v>0</v>
      </c>
      <c r="G1775" s="196">
        <v>0</v>
      </c>
    </row>
    <row r="1776" spans="1:7" s="102" customFormat="1" ht="15.75" hidden="1" customHeight="1" x14ac:dyDescent="0.25">
      <c r="A1776" s="196" t="s">
        <v>69</v>
      </c>
      <c r="B1776" s="198" t="s">
        <v>9</v>
      </c>
      <c r="C1776" s="196">
        <v>2023</v>
      </c>
      <c r="D1776" s="22" t="s">
        <v>71</v>
      </c>
      <c r="E1776" s="196">
        <v>0</v>
      </c>
      <c r="F1776" s="196">
        <v>0</v>
      </c>
      <c r="G1776" s="196">
        <v>0</v>
      </c>
    </row>
    <row r="1777" spans="1:7" s="100" customFormat="1" ht="15.75" hidden="1" outlineLevel="1" x14ac:dyDescent="0.25">
      <c r="A1777" s="26"/>
      <c r="B1777" s="198"/>
      <c r="C1777" s="26"/>
      <c r="D1777" s="159"/>
      <c r="E1777" s="26"/>
      <c r="F1777" s="26"/>
      <c r="G1777" s="26"/>
    </row>
    <row r="1778" spans="1:7" s="100" customFormat="1" ht="42" customHeight="1" collapsed="1" x14ac:dyDescent="0.25">
      <c r="A1778" s="264" t="s">
        <v>110</v>
      </c>
      <c r="B1778" s="264"/>
      <c r="C1778" s="264"/>
      <c r="D1778" s="264"/>
      <c r="E1778" s="264"/>
      <c r="F1778" s="264"/>
      <c r="G1778" s="264"/>
    </row>
    <row r="1779" spans="1:7" s="103" customFormat="1" ht="29.25" customHeight="1" x14ac:dyDescent="0.25">
      <c r="A1779" s="156" t="s">
        <v>72</v>
      </c>
      <c r="B1779" s="182" t="s">
        <v>73</v>
      </c>
      <c r="C1779" s="24"/>
      <c r="D1779" s="156" t="s">
        <v>75</v>
      </c>
      <c r="E1779" s="187">
        <v>0</v>
      </c>
      <c r="F1779" s="187">
        <v>232</v>
      </c>
      <c r="G1779" s="188">
        <v>6830.83763</v>
      </c>
    </row>
    <row r="1780" spans="1:7" s="103" customFormat="1" ht="15.75" customHeight="1" x14ac:dyDescent="0.25">
      <c r="A1780" s="156" t="s">
        <v>72</v>
      </c>
      <c r="B1780" s="77" t="s">
        <v>9</v>
      </c>
      <c r="C1780" s="189">
        <v>2021</v>
      </c>
      <c r="D1780" s="189" t="s">
        <v>75</v>
      </c>
      <c r="E1780" s="78">
        <v>0</v>
      </c>
      <c r="F1780" s="78">
        <v>136</v>
      </c>
      <c r="G1780" s="15">
        <v>3783.8522800000001</v>
      </c>
    </row>
    <row r="1781" spans="1:7" s="102" customFormat="1" ht="15.75" customHeight="1" x14ac:dyDescent="0.25">
      <c r="A1781" s="156" t="s">
        <v>72</v>
      </c>
      <c r="B1781" s="77" t="s">
        <v>9</v>
      </c>
      <c r="C1781" s="189">
        <v>2022</v>
      </c>
      <c r="D1781" s="189" t="s">
        <v>75</v>
      </c>
      <c r="E1781" s="78">
        <v>0</v>
      </c>
      <c r="F1781" s="78">
        <v>45</v>
      </c>
      <c r="G1781" s="15">
        <v>787.8364499999999</v>
      </c>
    </row>
    <row r="1782" spans="1:7" s="102" customFormat="1" ht="15.75" customHeight="1" x14ac:dyDescent="0.25">
      <c r="A1782" s="156" t="s">
        <v>72</v>
      </c>
      <c r="B1782" s="77" t="s">
        <v>105</v>
      </c>
      <c r="C1782" s="189">
        <v>2023</v>
      </c>
      <c r="D1782" s="189" t="s">
        <v>75</v>
      </c>
      <c r="E1782" s="78">
        <v>0</v>
      </c>
      <c r="F1782" s="78">
        <v>51</v>
      </c>
      <c r="G1782" s="15">
        <v>2259.1489000000001</v>
      </c>
    </row>
    <row r="1783" spans="1:7" s="100" customFormat="1" ht="45" hidden="1" outlineLevel="1" x14ac:dyDescent="0.25">
      <c r="A1783" s="27" t="s">
        <v>72</v>
      </c>
      <c r="B1783" s="162" t="s">
        <v>502</v>
      </c>
      <c r="C1783" s="14">
        <v>2021</v>
      </c>
      <c r="D1783" s="83" t="s">
        <v>75</v>
      </c>
      <c r="E1783" s="92"/>
      <c r="F1783" s="89">
        <v>33</v>
      </c>
      <c r="G1783" s="84">
        <v>467.62650000000002</v>
      </c>
    </row>
    <row r="1784" spans="1:7" s="100" customFormat="1" ht="45" hidden="1" outlineLevel="1" x14ac:dyDescent="0.25">
      <c r="A1784" s="27" t="s">
        <v>72</v>
      </c>
      <c r="B1784" s="162" t="s">
        <v>551</v>
      </c>
      <c r="C1784" s="14">
        <v>2021</v>
      </c>
      <c r="D1784" s="83" t="s">
        <v>75</v>
      </c>
      <c r="E1784" s="92"/>
      <c r="F1784" s="89">
        <v>21</v>
      </c>
      <c r="G1784" s="84">
        <v>371.88380999999998</v>
      </c>
    </row>
    <row r="1785" spans="1:7" s="100" customFormat="1" ht="45" hidden="1" outlineLevel="1" x14ac:dyDescent="0.25">
      <c r="A1785" s="27" t="s">
        <v>72</v>
      </c>
      <c r="B1785" s="162" t="s">
        <v>440</v>
      </c>
      <c r="C1785" s="14">
        <v>2021</v>
      </c>
      <c r="D1785" s="83" t="s">
        <v>75</v>
      </c>
      <c r="E1785" s="92"/>
      <c r="F1785" s="89">
        <v>2</v>
      </c>
      <c r="G1785" s="84">
        <v>286.64238</v>
      </c>
    </row>
    <row r="1786" spans="1:7" s="100" customFormat="1" ht="45" hidden="1" outlineLevel="1" x14ac:dyDescent="0.25">
      <c r="A1786" s="27" t="s">
        <v>72</v>
      </c>
      <c r="B1786" s="162" t="s">
        <v>978</v>
      </c>
      <c r="C1786" s="14">
        <v>2021</v>
      </c>
      <c r="D1786" s="83" t="s">
        <v>75</v>
      </c>
      <c r="E1786" s="92"/>
      <c r="F1786" s="89">
        <v>15</v>
      </c>
      <c r="G1786" s="84">
        <v>733.02865999999995</v>
      </c>
    </row>
    <row r="1787" spans="1:7" s="100" customFormat="1" ht="45" hidden="1" outlineLevel="1" x14ac:dyDescent="0.25">
      <c r="A1787" s="27" t="s">
        <v>72</v>
      </c>
      <c r="B1787" s="162" t="s">
        <v>211</v>
      </c>
      <c r="C1787" s="14">
        <v>2021</v>
      </c>
      <c r="D1787" s="83" t="s">
        <v>75</v>
      </c>
      <c r="E1787" s="92"/>
      <c r="F1787" s="89">
        <v>6</v>
      </c>
      <c r="G1787" s="84">
        <v>414.3528</v>
      </c>
    </row>
    <row r="1788" spans="1:7" s="100" customFormat="1" ht="45" hidden="1" outlineLevel="1" x14ac:dyDescent="0.25">
      <c r="A1788" s="27" t="s">
        <v>72</v>
      </c>
      <c r="B1788" s="162" t="s">
        <v>909</v>
      </c>
      <c r="C1788" s="14">
        <v>2021</v>
      </c>
      <c r="D1788" s="83" t="s">
        <v>75</v>
      </c>
      <c r="E1788" s="92"/>
      <c r="F1788" s="89">
        <v>15</v>
      </c>
      <c r="G1788" s="84">
        <v>594.03733</v>
      </c>
    </row>
    <row r="1789" spans="1:7" s="100" customFormat="1" ht="45" hidden="1" outlineLevel="1" x14ac:dyDescent="0.25">
      <c r="A1789" s="27" t="s">
        <v>72</v>
      </c>
      <c r="B1789" s="162" t="s">
        <v>882</v>
      </c>
      <c r="C1789" s="14">
        <v>2021</v>
      </c>
      <c r="D1789" s="83" t="s">
        <v>75</v>
      </c>
      <c r="E1789" s="92"/>
      <c r="F1789" s="89">
        <v>20</v>
      </c>
      <c r="G1789" s="84">
        <v>383.03451999999999</v>
      </c>
    </row>
    <row r="1790" spans="1:7" s="100" customFormat="1" ht="45" hidden="1" outlineLevel="1" x14ac:dyDescent="0.25">
      <c r="A1790" s="27" t="s">
        <v>72</v>
      </c>
      <c r="B1790" s="162" t="s">
        <v>616</v>
      </c>
      <c r="C1790" s="14">
        <v>2021</v>
      </c>
      <c r="D1790" s="83" t="s">
        <v>75</v>
      </c>
      <c r="E1790" s="92"/>
      <c r="F1790" s="89">
        <v>15</v>
      </c>
      <c r="G1790" s="84">
        <v>267.26310999999998</v>
      </c>
    </row>
    <row r="1791" spans="1:7" s="100" customFormat="1" ht="30" hidden="1" outlineLevel="1" x14ac:dyDescent="0.25">
      <c r="A1791" s="27" t="s">
        <v>72</v>
      </c>
      <c r="B1791" s="162" t="s">
        <v>452</v>
      </c>
      <c r="C1791" s="14">
        <v>2021</v>
      </c>
      <c r="D1791" s="83" t="s">
        <v>75</v>
      </c>
      <c r="E1791" s="92"/>
      <c r="F1791" s="89">
        <v>9</v>
      </c>
      <c r="G1791" s="84">
        <v>265.9831700000002</v>
      </c>
    </row>
    <row r="1792" spans="1:7" s="100" customFormat="1" ht="60" hidden="1" outlineLevel="1" x14ac:dyDescent="0.25">
      <c r="A1792" s="27" t="s">
        <v>72</v>
      </c>
      <c r="B1792" s="162" t="s">
        <v>470</v>
      </c>
      <c r="C1792" s="14">
        <v>2022</v>
      </c>
      <c r="D1792" s="83" t="s">
        <v>75</v>
      </c>
      <c r="E1792" s="92"/>
      <c r="F1792" s="86">
        <v>30</v>
      </c>
      <c r="G1792" s="83">
        <v>543.91944999999987</v>
      </c>
    </row>
    <row r="1793" spans="1:7" s="100" customFormat="1" ht="45" hidden="1" outlineLevel="1" x14ac:dyDescent="0.25">
      <c r="A1793" s="27" t="s">
        <v>72</v>
      </c>
      <c r="B1793" s="162" t="s">
        <v>900</v>
      </c>
      <c r="C1793" s="14">
        <v>2022</v>
      </c>
      <c r="D1793" s="83" t="s">
        <v>75</v>
      </c>
      <c r="E1793" s="89"/>
      <c r="F1793" s="86">
        <v>15</v>
      </c>
      <c r="G1793" s="83">
        <v>243.917</v>
      </c>
    </row>
    <row r="1794" spans="1:7" s="100" customFormat="1" ht="45" hidden="1" outlineLevel="1" x14ac:dyDescent="0.25">
      <c r="A1794" s="27" t="s">
        <v>72</v>
      </c>
      <c r="B1794" s="63" t="s">
        <v>1378</v>
      </c>
      <c r="C1794" s="14">
        <v>2023</v>
      </c>
      <c r="D1794" s="83" t="s">
        <v>75</v>
      </c>
      <c r="E1794" s="89"/>
      <c r="F1794" s="89">
        <v>15</v>
      </c>
      <c r="G1794" s="80">
        <v>540.3827</v>
      </c>
    </row>
    <row r="1795" spans="1:7" s="100" customFormat="1" ht="60" hidden="1" outlineLevel="1" x14ac:dyDescent="0.25">
      <c r="A1795" s="27" t="s">
        <v>72</v>
      </c>
      <c r="B1795" s="63" t="s">
        <v>1546</v>
      </c>
      <c r="C1795" s="14">
        <v>2023</v>
      </c>
      <c r="D1795" s="83" t="s">
        <v>1847</v>
      </c>
      <c r="E1795" s="89"/>
      <c r="F1795" s="89">
        <v>15</v>
      </c>
      <c r="G1795" s="113">
        <v>441.42534999999998</v>
      </c>
    </row>
    <row r="1796" spans="1:7" s="100" customFormat="1" ht="45" hidden="1" outlineLevel="1" x14ac:dyDescent="0.25">
      <c r="A1796" s="27" t="s">
        <v>72</v>
      </c>
      <c r="B1796" s="63" t="s">
        <v>1436</v>
      </c>
      <c r="C1796" s="14">
        <v>2023</v>
      </c>
      <c r="D1796" s="83" t="s">
        <v>1848</v>
      </c>
      <c r="E1796" s="89"/>
      <c r="F1796" s="89">
        <v>6</v>
      </c>
      <c r="G1796" s="113">
        <v>522.17685999999992</v>
      </c>
    </row>
    <row r="1797" spans="1:7" s="100" customFormat="1" ht="45" hidden="1" outlineLevel="1" x14ac:dyDescent="0.25">
      <c r="A1797" s="27" t="s">
        <v>72</v>
      </c>
      <c r="B1797" s="63" t="s">
        <v>1550</v>
      </c>
      <c r="C1797" s="14">
        <v>2023</v>
      </c>
      <c r="D1797" s="83" t="s">
        <v>1849</v>
      </c>
      <c r="E1797" s="89"/>
      <c r="F1797" s="89">
        <v>15</v>
      </c>
      <c r="G1797" s="80">
        <v>755.16399000000001</v>
      </c>
    </row>
    <row r="1798" spans="1:7" s="100" customFormat="1" ht="15.75" hidden="1" outlineLevel="1" x14ac:dyDescent="0.25">
      <c r="A1798" s="14"/>
      <c r="B1798" s="63"/>
      <c r="C1798" s="14"/>
      <c r="D1798" s="159"/>
      <c r="E1798" s="195"/>
      <c r="F1798" s="195"/>
      <c r="G1798" s="26"/>
    </row>
    <row r="1799" spans="1:7" s="105" customFormat="1" ht="27.75" customHeight="1" collapsed="1" x14ac:dyDescent="0.25">
      <c r="A1799" s="186" t="s">
        <v>72</v>
      </c>
      <c r="B1799" s="182" t="s">
        <v>73</v>
      </c>
      <c r="C1799" s="24"/>
      <c r="D1799" s="189" t="s">
        <v>74</v>
      </c>
      <c r="E1799" s="187">
        <v>0</v>
      </c>
      <c r="F1799" s="187">
        <v>761</v>
      </c>
      <c r="G1799" s="188">
        <v>22661.469989999998</v>
      </c>
    </row>
    <row r="1800" spans="1:7" s="105" customFormat="1" ht="15.75" customHeight="1" x14ac:dyDescent="0.25">
      <c r="A1800" s="156" t="s">
        <v>72</v>
      </c>
      <c r="B1800" s="77" t="s">
        <v>9</v>
      </c>
      <c r="C1800" s="189">
        <v>2021</v>
      </c>
      <c r="D1800" s="156" t="s">
        <v>74</v>
      </c>
      <c r="E1800" s="78">
        <v>0</v>
      </c>
      <c r="F1800" s="78">
        <v>414</v>
      </c>
      <c r="G1800" s="15">
        <v>13889.750529999998</v>
      </c>
    </row>
    <row r="1801" spans="1:7" s="102" customFormat="1" ht="15.75" customHeight="1" x14ac:dyDescent="0.25">
      <c r="A1801" s="156" t="s">
        <v>72</v>
      </c>
      <c r="B1801" s="77" t="s">
        <v>9</v>
      </c>
      <c r="C1801" s="189">
        <v>2022</v>
      </c>
      <c r="D1801" s="156" t="s">
        <v>74</v>
      </c>
      <c r="E1801" s="78">
        <v>0</v>
      </c>
      <c r="F1801" s="78">
        <v>241</v>
      </c>
      <c r="G1801" s="15">
        <v>5518.9034900000006</v>
      </c>
    </row>
    <row r="1802" spans="1:7" s="102" customFormat="1" ht="15.75" customHeight="1" x14ac:dyDescent="0.25">
      <c r="A1802" s="156" t="s">
        <v>72</v>
      </c>
      <c r="B1802" s="77" t="s">
        <v>9</v>
      </c>
      <c r="C1802" s="189">
        <v>2023</v>
      </c>
      <c r="D1802" s="156" t="s">
        <v>74</v>
      </c>
      <c r="E1802" s="78">
        <v>0</v>
      </c>
      <c r="F1802" s="78">
        <v>106</v>
      </c>
      <c r="G1802" s="15">
        <v>3252.8159699999997</v>
      </c>
    </row>
    <row r="1803" spans="1:7" s="100" customFormat="1" ht="60" hidden="1" outlineLevel="1" x14ac:dyDescent="0.25">
      <c r="A1803" s="27" t="s">
        <v>72</v>
      </c>
      <c r="B1803" s="162" t="s">
        <v>917</v>
      </c>
      <c r="C1803" s="14">
        <v>2021</v>
      </c>
      <c r="D1803" s="84" t="s">
        <v>74</v>
      </c>
      <c r="E1803" s="89"/>
      <c r="F1803" s="89">
        <v>15</v>
      </c>
      <c r="G1803" s="84">
        <v>423.76578000000001</v>
      </c>
    </row>
    <row r="1804" spans="1:7" s="100" customFormat="1" ht="45" hidden="1" outlineLevel="1" x14ac:dyDescent="0.25">
      <c r="A1804" s="27"/>
      <c r="B1804" s="162" t="s">
        <v>1235</v>
      </c>
      <c r="C1804" s="14">
        <v>2021</v>
      </c>
      <c r="D1804" s="84" t="s">
        <v>74</v>
      </c>
      <c r="E1804" s="89"/>
      <c r="F1804" s="89">
        <v>20</v>
      </c>
      <c r="G1804" s="84">
        <v>373.20850999999999</v>
      </c>
    </row>
    <row r="1805" spans="1:7" s="100" customFormat="1" ht="45" hidden="1" outlineLevel="1" x14ac:dyDescent="0.25">
      <c r="A1805" s="27"/>
      <c r="B1805" s="162" t="s">
        <v>864</v>
      </c>
      <c r="C1805" s="14">
        <v>2021</v>
      </c>
      <c r="D1805" s="84" t="s">
        <v>74</v>
      </c>
      <c r="E1805" s="89"/>
      <c r="F1805" s="89">
        <v>15</v>
      </c>
      <c r="G1805" s="84">
        <v>465.93615999999997</v>
      </c>
    </row>
    <row r="1806" spans="1:7" s="100" customFormat="1" ht="45" hidden="1" outlineLevel="1" x14ac:dyDescent="0.25">
      <c r="A1806" s="27"/>
      <c r="B1806" s="162" t="s">
        <v>865</v>
      </c>
      <c r="C1806" s="14">
        <v>2021</v>
      </c>
      <c r="D1806" s="84" t="s">
        <v>74</v>
      </c>
      <c r="E1806" s="89"/>
      <c r="F1806" s="89">
        <v>15</v>
      </c>
      <c r="G1806" s="84">
        <v>296.76979999999998</v>
      </c>
    </row>
    <row r="1807" spans="1:7" s="100" customFormat="1" ht="45" hidden="1" outlineLevel="1" x14ac:dyDescent="0.25">
      <c r="A1807" s="27"/>
      <c r="B1807" s="162" t="s">
        <v>142</v>
      </c>
      <c r="C1807" s="14">
        <v>2021</v>
      </c>
      <c r="D1807" s="84" t="s">
        <v>74</v>
      </c>
      <c r="E1807" s="89"/>
      <c r="F1807" s="89">
        <v>1</v>
      </c>
      <c r="G1807" s="84">
        <v>409.21086000000003</v>
      </c>
    </row>
    <row r="1808" spans="1:7" s="100" customFormat="1" ht="45" hidden="1" outlineLevel="1" x14ac:dyDescent="0.25">
      <c r="A1808" s="27"/>
      <c r="B1808" s="162" t="s">
        <v>143</v>
      </c>
      <c r="C1808" s="14">
        <v>2021</v>
      </c>
      <c r="D1808" s="84" t="s">
        <v>74</v>
      </c>
      <c r="E1808" s="89"/>
      <c r="F1808" s="89">
        <v>1</v>
      </c>
      <c r="G1808" s="84">
        <v>384.39289000000002</v>
      </c>
    </row>
    <row r="1809" spans="1:7" s="100" customFormat="1" ht="45" hidden="1" outlineLevel="1" x14ac:dyDescent="0.25">
      <c r="A1809" s="27"/>
      <c r="B1809" s="162" t="s">
        <v>144</v>
      </c>
      <c r="C1809" s="14">
        <v>2021</v>
      </c>
      <c r="D1809" s="84" t="s">
        <v>74</v>
      </c>
      <c r="E1809" s="89"/>
      <c r="F1809" s="89">
        <v>1</v>
      </c>
      <c r="G1809" s="84">
        <v>400.36095</v>
      </c>
    </row>
    <row r="1810" spans="1:7" s="100" customFormat="1" ht="60" hidden="1" outlineLevel="1" x14ac:dyDescent="0.25">
      <c r="A1810" s="27"/>
      <c r="B1810" s="162" t="s">
        <v>145</v>
      </c>
      <c r="C1810" s="14">
        <v>2021</v>
      </c>
      <c r="D1810" s="84" t="s">
        <v>74</v>
      </c>
      <c r="E1810" s="89"/>
      <c r="F1810" s="89">
        <v>1</v>
      </c>
      <c r="G1810" s="84">
        <v>386.17804999999998</v>
      </c>
    </row>
    <row r="1811" spans="1:7" s="100" customFormat="1" ht="60" hidden="1" outlineLevel="1" x14ac:dyDescent="0.25">
      <c r="A1811" s="27"/>
      <c r="B1811" s="162" t="s">
        <v>148</v>
      </c>
      <c r="C1811" s="14">
        <v>2021</v>
      </c>
      <c r="D1811" s="84" t="s">
        <v>74</v>
      </c>
      <c r="E1811" s="89"/>
      <c r="F1811" s="89">
        <v>5</v>
      </c>
      <c r="G1811" s="84">
        <v>363.26276000000001</v>
      </c>
    </row>
    <row r="1812" spans="1:7" s="100" customFormat="1" ht="45" hidden="1" outlineLevel="1" x14ac:dyDescent="0.25">
      <c r="A1812" s="27"/>
      <c r="B1812" s="162" t="s">
        <v>149</v>
      </c>
      <c r="C1812" s="14">
        <v>2021</v>
      </c>
      <c r="D1812" s="84" t="s">
        <v>74</v>
      </c>
      <c r="E1812" s="89"/>
      <c r="F1812" s="89">
        <v>15</v>
      </c>
      <c r="G1812" s="84">
        <v>412.89348999999999</v>
      </c>
    </row>
    <row r="1813" spans="1:7" s="100" customFormat="1" ht="60" hidden="1" outlineLevel="1" x14ac:dyDescent="0.25">
      <c r="A1813" s="27"/>
      <c r="B1813" s="162" t="s">
        <v>512</v>
      </c>
      <c r="C1813" s="14">
        <v>2021</v>
      </c>
      <c r="D1813" s="84" t="s">
        <v>74</v>
      </c>
      <c r="E1813" s="89"/>
      <c r="F1813" s="89">
        <v>1</v>
      </c>
      <c r="G1813" s="84">
        <v>340.46269999999998</v>
      </c>
    </row>
    <row r="1814" spans="1:7" s="100" customFormat="1" ht="75" hidden="1" outlineLevel="1" x14ac:dyDescent="0.25">
      <c r="A1814" s="27"/>
      <c r="B1814" s="162" t="s">
        <v>434</v>
      </c>
      <c r="C1814" s="14">
        <v>2021</v>
      </c>
      <c r="D1814" s="84" t="s">
        <v>74</v>
      </c>
      <c r="E1814" s="89"/>
      <c r="F1814" s="89">
        <v>1</v>
      </c>
      <c r="G1814" s="84">
        <v>1803.0415399999999</v>
      </c>
    </row>
    <row r="1815" spans="1:7" s="100" customFormat="1" ht="30" hidden="1" outlineLevel="1" x14ac:dyDescent="0.25">
      <c r="A1815" s="27"/>
      <c r="B1815" s="162" t="s">
        <v>1236</v>
      </c>
      <c r="C1815" s="14">
        <v>2021</v>
      </c>
      <c r="D1815" s="84" t="s">
        <v>74</v>
      </c>
      <c r="E1815" s="89"/>
      <c r="F1815" s="89">
        <v>37</v>
      </c>
      <c r="G1815" s="84">
        <v>405.23241999999999</v>
      </c>
    </row>
    <row r="1816" spans="1:7" s="100" customFormat="1" ht="45" hidden="1" outlineLevel="1" x14ac:dyDescent="0.25">
      <c r="A1816" s="27"/>
      <c r="B1816" s="162" t="s">
        <v>204</v>
      </c>
      <c r="C1816" s="14">
        <v>2021</v>
      </c>
      <c r="D1816" s="84" t="s">
        <v>74</v>
      </c>
      <c r="E1816" s="89"/>
      <c r="F1816" s="89">
        <v>15</v>
      </c>
      <c r="G1816" s="84">
        <v>342.14447999999999</v>
      </c>
    </row>
    <row r="1817" spans="1:7" s="100" customFormat="1" ht="60" hidden="1" outlineLevel="1" x14ac:dyDescent="0.25">
      <c r="A1817" s="27"/>
      <c r="B1817" s="162" t="s">
        <v>441</v>
      </c>
      <c r="C1817" s="14">
        <v>2021</v>
      </c>
      <c r="D1817" s="84" t="s">
        <v>74</v>
      </c>
      <c r="E1817" s="89"/>
      <c r="F1817" s="89">
        <v>15</v>
      </c>
      <c r="G1817" s="84">
        <v>452.86894999999998</v>
      </c>
    </row>
    <row r="1818" spans="1:7" s="100" customFormat="1" ht="45" hidden="1" outlineLevel="1" x14ac:dyDescent="0.25">
      <c r="A1818" s="27"/>
      <c r="B1818" s="162" t="s">
        <v>1237</v>
      </c>
      <c r="C1818" s="14">
        <v>2021</v>
      </c>
      <c r="D1818" s="84" t="s">
        <v>74</v>
      </c>
      <c r="E1818" s="89"/>
      <c r="F1818" s="89">
        <v>15</v>
      </c>
      <c r="G1818" s="84">
        <v>522.25642000000005</v>
      </c>
    </row>
    <row r="1819" spans="1:7" s="100" customFormat="1" ht="45" hidden="1" outlineLevel="1" x14ac:dyDescent="0.25">
      <c r="A1819" s="27"/>
      <c r="B1819" s="162" t="s">
        <v>577</v>
      </c>
      <c r="C1819" s="14">
        <v>2021</v>
      </c>
      <c r="D1819" s="84" t="s">
        <v>74</v>
      </c>
      <c r="E1819" s="89"/>
      <c r="F1819" s="89">
        <v>15</v>
      </c>
      <c r="G1819" s="84">
        <v>209.05761000000001</v>
      </c>
    </row>
    <row r="1820" spans="1:7" s="100" customFormat="1" ht="60" hidden="1" outlineLevel="1" x14ac:dyDescent="0.25">
      <c r="A1820" s="27"/>
      <c r="B1820" s="162" t="s">
        <v>905</v>
      </c>
      <c r="C1820" s="14">
        <v>2021</v>
      </c>
      <c r="D1820" s="84" t="s">
        <v>74</v>
      </c>
      <c r="E1820" s="89"/>
      <c r="F1820" s="89">
        <v>15</v>
      </c>
      <c r="G1820" s="84">
        <v>227.06569999999999</v>
      </c>
    </row>
    <row r="1821" spans="1:7" s="100" customFormat="1" ht="60" hidden="1" outlineLevel="1" x14ac:dyDescent="0.25">
      <c r="A1821" s="27"/>
      <c r="B1821" s="162" t="s">
        <v>213</v>
      </c>
      <c r="C1821" s="14">
        <v>2021</v>
      </c>
      <c r="D1821" s="84" t="s">
        <v>74</v>
      </c>
      <c r="E1821" s="89"/>
      <c r="F1821" s="89">
        <v>15</v>
      </c>
      <c r="G1821" s="84">
        <v>234.72296</v>
      </c>
    </row>
    <row r="1822" spans="1:7" s="100" customFormat="1" ht="60" hidden="1" outlineLevel="1" x14ac:dyDescent="0.25">
      <c r="A1822" s="27"/>
      <c r="B1822" s="162" t="s">
        <v>214</v>
      </c>
      <c r="C1822" s="14">
        <v>2021</v>
      </c>
      <c r="D1822" s="84" t="s">
        <v>74</v>
      </c>
      <c r="E1822" s="89"/>
      <c r="F1822" s="89">
        <v>16</v>
      </c>
      <c r="G1822" s="84">
        <v>260.13821000000002</v>
      </c>
    </row>
    <row r="1823" spans="1:7" s="100" customFormat="1" ht="60" hidden="1" outlineLevel="1" x14ac:dyDescent="0.25">
      <c r="A1823" s="27"/>
      <c r="B1823" s="162" t="s">
        <v>215</v>
      </c>
      <c r="C1823" s="14">
        <v>2021</v>
      </c>
      <c r="D1823" s="84" t="s">
        <v>74</v>
      </c>
      <c r="E1823" s="89"/>
      <c r="F1823" s="89">
        <v>16</v>
      </c>
      <c r="G1823" s="84">
        <v>336.10451</v>
      </c>
    </row>
    <row r="1824" spans="1:7" s="100" customFormat="1" ht="60" hidden="1" outlineLevel="1" x14ac:dyDescent="0.25">
      <c r="A1824" s="27"/>
      <c r="B1824" s="162" t="s">
        <v>629</v>
      </c>
      <c r="C1824" s="14">
        <v>2021</v>
      </c>
      <c r="D1824" s="84" t="s">
        <v>74</v>
      </c>
      <c r="E1824" s="89"/>
      <c r="F1824" s="89">
        <v>1</v>
      </c>
      <c r="G1824" s="84">
        <v>299.25747000000001</v>
      </c>
    </row>
    <row r="1825" spans="1:7" s="100" customFormat="1" ht="60" hidden="1" outlineLevel="1" x14ac:dyDescent="0.25">
      <c r="A1825" s="27"/>
      <c r="B1825" s="162" t="s">
        <v>906</v>
      </c>
      <c r="C1825" s="14">
        <v>2021</v>
      </c>
      <c r="D1825" s="84" t="s">
        <v>74</v>
      </c>
      <c r="E1825" s="89"/>
      <c r="F1825" s="89">
        <v>14</v>
      </c>
      <c r="G1825" s="84">
        <v>272.68254000000002</v>
      </c>
    </row>
    <row r="1826" spans="1:7" s="100" customFormat="1" ht="60" hidden="1" outlineLevel="1" x14ac:dyDescent="0.25">
      <c r="A1826" s="27"/>
      <c r="B1826" s="162" t="s">
        <v>582</v>
      </c>
      <c r="C1826" s="14">
        <v>2021</v>
      </c>
      <c r="D1826" s="84" t="s">
        <v>74</v>
      </c>
      <c r="E1826" s="89"/>
      <c r="F1826" s="89">
        <v>45</v>
      </c>
      <c r="G1826" s="84">
        <v>400.22174999999999</v>
      </c>
    </row>
    <row r="1827" spans="1:7" s="100" customFormat="1" ht="45" hidden="1" outlineLevel="1" x14ac:dyDescent="0.25">
      <c r="A1827" s="27"/>
      <c r="B1827" s="162" t="s">
        <v>908</v>
      </c>
      <c r="C1827" s="14">
        <v>2021</v>
      </c>
      <c r="D1827" s="84" t="s">
        <v>74</v>
      </c>
      <c r="E1827" s="89"/>
      <c r="F1827" s="89">
        <v>6</v>
      </c>
      <c r="G1827" s="84">
        <v>251.01410000000001</v>
      </c>
    </row>
    <row r="1828" spans="1:7" s="100" customFormat="1" ht="45" hidden="1" outlineLevel="1" x14ac:dyDescent="0.25">
      <c r="A1828" s="27"/>
      <c r="B1828" s="162" t="s">
        <v>910</v>
      </c>
      <c r="C1828" s="14">
        <v>2021</v>
      </c>
      <c r="D1828" s="84" t="s">
        <v>74</v>
      </c>
      <c r="E1828" s="89"/>
      <c r="F1828" s="89">
        <v>1</v>
      </c>
      <c r="G1828" s="84">
        <v>338.20877999999999</v>
      </c>
    </row>
    <row r="1829" spans="1:7" s="100" customFormat="1" ht="45" hidden="1" outlineLevel="1" x14ac:dyDescent="0.25">
      <c r="A1829" s="27"/>
      <c r="B1829" s="162" t="s">
        <v>911</v>
      </c>
      <c r="C1829" s="14">
        <v>2021</v>
      </c>
      <c r="D1829" s="84" t="s">
        <v>74</v>
      </c>
      <c r="E1829" s="89"/>
      <c r="F1829" s="89">
        <v>1</v>
      </c>
      <c r="G1829" s="84">
        <v>273.43763999999999</v>
      </c>
    </row>
    <row r="1830" spans="1:7" s="100" customFormat="1" ht="60" hidden="1" outlineLevel="1" x14ac:dyDescent="0.25">
      <c r="A1830" s="27"/>
      <c r="B1830" s="162" t="s">
        <v>160</v>
      </c>
      <c r="C1830" s="14">
        <v>2021</v>
      </c>
      <c r="D1830" s="84" t="s">
        <v>74</v>
      </c>
      <c r="E1830" s="89"/>
      <c r="F1830" s="89">
        <v>1</v>
      </c>
      <c r="G1830" s="84">
        <v>415.51904000000002</v>
      </c>
    </row>
    <row r="1831" spans="1:7" s="100" customFormat="1" ht="60" hidden="1" outlineLevel="1" x14ac:dyDescent="0.25">
      <c r="A1831" s="27"/>
      <c r="B1831" s="162" t="s">
        <v>914</v>
      </c>
      <c r="C1831" s="14">
        <v>2021</v>
      </c>
      <c r="D1831" s="84" t="s">
        <v>74</v>
      </c>
      <c r="E1831" s="89"/>
      <c r="F1831" s="89">
        <v>1</v>
      </c>
      <c r="G1831" s="84">
        <v>312.65019999999998</v>
      </c>
    </row>
    <row r="1832" spans="1:7" s="100" customFormat="1" ht="60" hidden="1" outlineLevel="1" x14ac:dyDescent="0.25">
      <c r="A1832" s="27"/>
      <c r="B1832" s="162" t="s">
        <v>629</v>
      </c>
      <c r="C1832" s="14">
        <v>2021</v>
      </c>
      <c r="D1832" s="84" t="s">
        <v>74</v>
      </c>
      <c r="E1832" s="89"/>
      <c r="F1832" s="89">
        <v>1</v>
      </c>
      <c r="G1832" s="84">
        <v>299.25747000000001</v>
      </c>
    </row>
    <row r="1833" spans="1:7" s="100" customFormat="1" ht="75" hidden="1" outlineLevel="1" x14ac:dyDescent="0.25">
      <c r="A1833" s="27"/>
      <c r="B1833" s="162" t="s">
        <v>634</v>
      </c>
      <c r="C1833" s="14">
        <v>2021</v>
      </c>
      <c r="D1833" s="84" t="s">
        <v>74</v>
      </c>
      <c r="E1833" s="89"/>
      <c r="F1833" s="89">
        <v>15</v>
      </c>
      <c r="G1833" s="84">
        <v>257.87605000000002</v>
      </c>
    </row>
    <row r="1834" spans="1:7" s="100" customFormat="1" ht="45" hidden="1" outlineLevel="1" x14ac:dyDescent="0.25">
      <c r="A1834" s="27"/>
      <c r="B1834" s="162" t="s">
        <v>455</v>
      </c>
      <c r="C1834" s="14">
        <v>2021</v>
      </c>
      <c r="D1834" s="84" t="s">
        <v>74</v>
      </c>
      <c r="E1834" s="89"/>
      <c r="F1834" s="89">
        <v>15</v>
      </c>
      <c r="G1834" s="84">
        <v>218.10117</v>
      </c>
    </row>
    <row r="1835" spans="1:7" s="100" customFormat="1" ht="60" hidden="1" outlineLevel="1" x14ac:dyDescent="0.25">
      <c r="A1835" s="27"/>
      <c r="B1835" s="162" t="s">
        <v>667</v>
      </c>
      <c r="C1835" s="14">
        <v>2021</v>
      </c>
      <c r="D1835" s="84" t="s">
        <v>74</v>
      </c>
      <c r="E1835" s="89"/>
      <c r="F1835" s="89">
        <v>15</v>
      </c>
      <c r="G1835" s="84">
        <v>333.58744999999999</v>
      </c>
    </row>
    <row r="1836" spans="1:7" s="100" customFormat="1" ht="45" hidden="1" outlineLevel="1" x14ac:dyDescent="0.25">
      <c r="A1836" s="27"/>
      <c r="B1836" s="162" t="s">
        <v>893</v>
      </c>
      <c r="C1836" s="14">
        <v>2021</v>
      </c>
      <c r="D1836" s="84" t="s">
        <v>74</v>
      </c>
      <c r="E1836" s="89"/>
      <c r="F1836" s="89">
        <v>15</v>
      </c>
      <c r="G1836" s="84">
        <v>395.14281999999997</v>
      </c>
    </row>
    <row r="1837" spans="1:7" s="100" customFormat="1" ht="45" hidden="1" outlineLevel="1" x14ac:dyDescent="0.25">
      <c r="A1837" s="27"/>
      <c r="B1837" s="162" t="s">
        <v>461</v>
      </c>
      <c r="C1837" s="14">
        <v>2021</v>
      </c>
      <c r="D1837" s="84" t="s">
        <v>74</v>
      </c>
      <c r="E1837" s="89"/>
      <c r="F1837" s="89">
        <v>15</v>
      </c>
      <c r="G1837" s="84">
        <v>266.32592</v>
      </c>
    </row>
    <row r="1838" spans="1:7" s="100" customFormat="1" ht="60" hidden="1" outlineLevel="1" x14ac:dyDescent="0.25">
      <c r="A1838" s="27"/>
      <c r="B1838" s="162" t="s">
        <v>463</v>
      </c>
      <c r="C1838" s="14">
        <v>2021</v>
      </c>
      <c r="D1838" s="84" t="s">
        <v>74</v>
      </c>
      <c r="E1838" s="89"/>
      <c r="F1838" s="89">
        <v>17</v>
      </c>
      <c r="G1838" s="84">
        <v>368.75238000000002</v>
      </c>
    </row>
    <row r="1839" spans="1:7" s="100" customFormat="1" ht="75" hidden="1" outlineLevel="1" x14ac:dyDescent="0.25">
      <c r="A1839" s="27"/>
      <c r="B1839" s="162" t="s">
        <v>307</v>
      </c>
      <c r="C1839" s="14">
        <v>2021</v>
      </c>
      <c r="D1839" s="84" t="s">
        <v>74</v>
      </c>
      <c r="E1839" s="89"/>
      <c r="F1839" s="89">
        <v>1</v>
      </c>
      <c r="G1839" s="84">
        <v>138.64099999999999</v>
      </c>
    </row>
    <row r="1840" spans="1:7" s="100" customFormat="1" ht="45" hidden="1" outlineLevel="1" x14ac:dyDescent="0.25">
      <c r="A1840" s="27" t="s">
        <v>72</v>
      </c>
      <c r="B1840" s="162" t="s">
        <v>920</v>
      </c>
      <c r="C1840" s="14">
        <v>2022</v>
      </c>
      <c r="D1840" s="84" t="s">
        <v>74</v>
      </c>
      <c r="E1840" s="89"/>
      <c r="F1840" s="89">
        <v>15</v>
      </c>
      <c r="G1840" s="84">
        <v>256.93029000000001</v>
      </c>
    </row>
    <row r="1841" spans="1:7" s="100" customFormat="1" ht="60" hidden="1" outlineLevel="1" x14ac:dyDescent="0.25">
      <c r="A1841" s="27"/>
      <c r="B1841" s="162" t="s">
        <v>916</v>
      </c>
      <c r="C1841" s="14">
        <v>2022</v>
      </c>
      <c r="D1841" s="84" t="s">
        <v>74</v>
      </c>
      <c r="E1841" s="89"/>
      <c r="F1841" s="89">
        <v>15</v>
      </c>
      <c r="G1841" s="84">
        <v>257.10385999999994</v>
      </c>
    </row>
    <row r="1842" spans="1:7" s="100" customFormat="1" ht="60" hidden="1" outlineLevel="1" x14ac:dyDescent="0.25">
      <c r="A1842" s="27"/>
      <c r="B1842" s="162" t="s">
        <v>482</v>
      </c>
      <c r="C1842" s="14">
        <v>2022</v>
      </c>
      <c r="D1842" s="84" t="s">
        <v>74</v>
      </c>
      <c r="E1842" s="89"/>
      <c r="F1842" s="89">
        <v>15</v>
      </c>
      <c r="G1842" s="84">
        <v>325.24993000000006</v>
      </c>
    </row>
    <row r="1843" spans="1:7" s="100" customFormat="1" ht="60" hidden="1" outlineLevel="1" x14ac:dyDescent="0.25">
      <c r="A1843" s="27"/>
      <c r="B1843" s="162" t="s">
        <v>466</v>
      </c>
      <c r="C1843" s="14">
        <v>2022</v>
      </c>
      <c r="D1843" s="84" t="s">
        <v>74</v>
      </c>
      <c r="E1843" s="89"/>
      <c r="F1843" s="89">
        <v>20</v>
      </c>
      <c r="G1843" s="84">
        <v>301.28095999999999</v>
      </c>
    </row>
    <row r="1844" spans="1:7" s="100" customFormat="1" ht="45" hidden="1" outlineLevel="1" x14ac:dyDescent="0.25">
      <c r="A1844" s="27"/>
      <c r="B1844" s="162" t="s">
        <v>816</v>
      </c>
      <c r="C1844" s="14">
        <v>2022</v>
      </c>
      <c r="D1844" s="84" t="s">
        <v>74</v>
      </c>
      <c r="E1844" s="89"/>
      <c r="F1844" s="89">
        <v>15</v>
      </c>
      <c r="G1844" s="84">
        <v>267.63597000000004</v>
      </c>
    </row>
    <row r="1845" spans="1:7" s="100" customFormat="1" ht="60" hidden="1" outlineLevel="1" x14ac:dyDescent="0.25">
      <c r="A1845" s="27"/>
      <c r="B1845" s="162" t="s">
        <v>467</v>
      </c>
      <c r="C1845" s="14">
        <v>2022</v>
      </c>
      <c r="D1845" s="84" t="s">
        <v>74</v>
      </c>
      <c r="E1845" s="89"/>
      <c r="F1845" s="89">
        <v>15</v>
      </c>
      <c r="G1845" s="84">
        <v>484.06734</v>
      </c>
    </row>
    <row r="1846" spans="1:7" s="100" customFormat="1" ht="60" hidden="1" outlineLevel="1" x14ac:dyDescent="0.25">
      <c r="A1846" s="27"/>
      <c r="B1846" s="162" t="s">
        <v>469</v>
      </c>
      <c r="C1846" s="14">
        <v>2022</v>
      </c>
      <c r="D1846" s="84" t="s">
        <v>74</v>
      </c>
      <c r="E1846" s="89"/>
      <c r="F1846" s="89">
        <v>15</v>
      </c>
      <c r="G1846" s="84">
        <v>259.01979999999992</v>
      </c>
    </row>
    <row r="1847" spans="1:7" s="100" customFormat="1" ht="60" hidden="1" outlineLevel="1" x14ac:dyDescent="0.25">
      <c r="A1847" s="27"/>
      <c r="B1847" s="162" t="s">
        <v>820</v>
      </c>
      <c r="C1847" s="14">
        <v>2022</v>
      </c>
      <c r="D1847" s="84" t="s">
        <v>74</v>
      </c>
      <c r="E1847" s="89"/>
      <c r="F1847" s="89">
        <v>4</v>
      </c>
      <c r="G1847" s="84">
        <v>140.77098000000001</v>
      </c>
    </row>
    <row r="1848" spans="1:7" s="100" customFormat="1" ht="75" hidden="1" outlineLevel="1" x14ac:dyDescent="0.25">
      <c r="A1848" s="27"/>
      <c r="B1848" s="162" t="s">
        <v>418</v>
      </c>
      <c r="C1848" s="14">
        <v>2022</v>
      </c>
      <c r="D1848" s="84" t="s">
        <v>74</v>
      </c>
      <c r="E1848" s="89"/>
      <c r="F1848" s="89">
        <v>15</v>
      </c>
      <c r="G1848" s="84">
        <v>340.1410199999998</v>
      </c>
    </row>
    <row r="1849" spans="1:7" s="100" customFormat="1" ht="60" hidden="1" outlineLevel="1" x14ac:dyDescent="0.25">
      <c r="A1849" s="27"/>
      <c r="B1849" s="162" t="s">
        <v>826</v>
      </c>
      <c r="C1849" s="14">
        <v>2022</v>
      </c>
      <c r="D1849" s="84" t="s">
        <v>74</v>
      </c>
      <c r="E1849" s="89"/>
      <c r="F1849" s="89">
        <v>15</v>
      </c>
      <c r="G1849" s="84">
        <v>246.64707000000004</v>
      </c>
    </row>
    <row r="1850" spans="1:7" s="100" customFormat="1" ht="45" hidden="1" outlineLevel="1" x14ac:dyDescent="0.25">
      <c r="A1850" s="27"/>
      <c r="B1850" s="162" t="s">
        <v>474</v>
      </c>
      <c r="C1850" s="14">
        <v>2022</v>
      </c>
      <c r="D1850" s="84" t="s">
        <v>74</v>
      </c>
      <c r="E1850" s="89"/>
      <c r="F1850" s="89">
        <v>15</v>
      </c>
      <c r="G1850" s="84">
        <v>498.34759999999994</v>
      </c>
    </row>
    <row r="1851" spans="1:7" s="100" customFormat="1" ht="60" hidden="1" outlineLevel="1" x14ac:dyDescent="0.25">
      <c r="A1851" s="27"/>
      <c r="B1851" s="162" t="s">
        <v>422</v>
      </c>
      <c r="C1851" s="14">
        <v>2022</v>
      </c>
      <c r="D1851" s="84" t="s">
        <v>74</v>
      </c>
      <c r="E1851" s="89"/>
      <c r="F1851" s="89">
        <v>15</v>
      </c>
      <c r="G1851" s="84">
        <v>317.30767000000003</v>
      </c>
    </row>
    <row r="1852" spans="1:7" s="100" customFormat="1" ht="45" hidden="1" outlineLevel="1" x14ac:dyDescent="0.25">
      <c r="A1852" s="27"/>
      <c r="B1852" s="162" t="s">
        <v>423</v>
      </c>
      <c r="C1852" s="14">
        <v>2022</v>
      </c>
      <c r="D1852" s="84" t="s">
        <v>74</v>
      </c>
      <c r="E1852" s="89"/>
      <c r="F1852" s="89">
        <v>6</v>
      </c>
      <c r="G1852" s="84">
        <v>307.45419000000004</v>
      </c>
    </row>
    <row r="1853" spans="1:7" s="100" customFormat="1" ht="60" hidden="1" outlineLevel="1" x14ac:dyDescent="0.25">
      <c r="A1853" s="27"/>
      <c r="B1853" s="162" t="s">
        <v>834</v>
      </c>
      <c r="C1853" s="14">
        <v>2022</v>
      </c>
      <c r="D1853" s="84" t="s">
        <v>74</v>
      </c>
      <c r="E1853" s="89"/>
      <c r="F1853" s="89">
        <v>15</v>
      </c>
      <c r="G1853" s="84">
        <v>269.83999999999997</v>
      </c>
    </row>
    <row r="1854" spans="1:7" s="100" customFormat="1" ht="60" hidden="1" outlineLevel="1" x14ac:dyDescent="0.25">
      <c r="A1854" s="27"/>
      <c r="B1854" s="162" t="s">
        <v>428</v>
      </c>
      <c r="C1854" s="14">
        <v>2022</v>
      </c>
      <c r="D1854" s="84" t="s">
        <v>74</v>
      </c>
      <c r="E1854" s="89"/>
      <c r="F1854" s="89">
        <v>15</v>
      </c>
      <c r="G1854" s="84">
        <v>625.21779000000015</v>
      </c>
    </row>
    <row r="1855" spans="1:7" s="100" customFormat="1" ht="60" hidden="1" outlineLevel="1" x14ac:dyDescent="0.25">
      <c r="A1855" s="27"/>
      <c r="B1855" s="162" t="s">
        <v>430</v>
      </c>
      <c r="C1855" s="14">
        <v>2022</v>
      </c>
      <c r="D1855" s="84" t="s">
        <v>74</v>
      </c>
      <c r="E1855" s="89"/>
      <c r="F1855" s="89">
        <v>16</v>
      </c>
      <c r="G1855" s="84">
        <v>294.41239000000002</v>
      </c>
    </row>
    <row r="1856" spans="1:7" s="100" customFormat="1" ht="45" hidden="1" outlineLevel="1" x14ac:dyDescent="0.25">
      <c r="A1856" s="27"/>
      <c r="B1856" s="162" t="s">
        <v>849</v>
      </c>
      <c r="C1856" s="14">
        <v>2022</v>
      </c>
      <c r="D1856" s="84" t="s">
        <v>74</v>
      </c>
      <c r="E1856" s="89"/>
      <c r="F1856" s="89">
        <v>15</v>
      </c>
      <c r="G1856" s="84">
        <v>327.47663</v>
      </c>
    </row>
    <row r="1857" spans="1:7" s="100" customFormat="1" ht="60" hidden="1" outlineLevel="1" x14ac:dyDescent="0.25">
      <c r="A1857" s="27" t="s">
        <v>72</v>
      </c>
      <c r="B1857" s="31" t="s">
        <v>1249</v>
      </c>
      <c r="C1857" s="14">
        <v>2023</v>
      </c>
      <c r="D1857" s="84" t="s">
        <v>74</v>
      </c>
      <c r="E1857" s="89"/>
      <c r="F1857" s="89">
        <v>15</v>
      </c>
      <c r="G1857" s="80">
        <v>363.52411999999998</v>
      </c>
    </row>
    <row r="1858" spans="1:7" s="100" customFormat="1" ht="60" hidden="1" outlineLevel="1" x14ac:dyDescent="0.25">
      <c r="A1858" s="27"/>
      <c r="B1858" s="31" t="s">
        <v>1255</v>
      </c>
      <c r="C1858" s="14">
        <v>2023</v>
      </c>
      <c r="D1858" s="84" t="s">
        <v>74</v>
      </c>
      <c r="E1858" s="89"/>
      <c r="F1858" s="89">
        <v>1</v>
      </c>
      <c r="G1858" s="80">
        <v>28.965450000000033</v>
      </c>
    </row>
    <row r="1859" spans="1:7" s="100" customFormat="1" ht="75" hidden="1" outlineLevel="1" x14ac:dyDescent="0.25">
      <c r="A1859" s="27"/>
      <c r="B1859" s="31" t="s">
        <v>1281</v>
      </c>
      <c r="C1859" s="14">
        <v>2023</v>
      </c>
      <c r="D1859" s="84" t="s">
        <v>74</v>
      </c>
      <c r="E1859" s="89"/>
      <c r="F1859" s="89">
        <v>15</v>
      </c>
      <c r="G1859" s="80">
        <v>310.12212000000005</v>
      </c>
    </row>
    <row r="1860" spans="1:7" s="100" customFormat="1" ht="45" hidden="1" outlineLevel="1" x14ac:dyDescent="0.25">
      <c r="A1860" s="27"/>
      <c r="B1860" s="30" t="s">
        <v>1843</v>
      </c>
      <c r="C1860" s="14">
        <v>2023</v>
      </c>
      <c r="D1860" s="84" t="s">
        <v>74</v>
      </c>
      <c r="E1860" s="89"/>
      <c r="F1860" s="89">
        <v>12</v>
      </c>
      <c r="G1860" s="80">
        <v>314.27805000000001</v>
      </c>
    </row>
    <row r="1861" spans="1:7" s="100" customFormat="1" ht="45" hidden="1" outlineLevel="1" x14ac:dyDescent="0.25">
      <c r="A1861" s="27"/>
      <c r="B1861" s="30" t="s">
        <v>1423</v>
      </c>
      <c r="C1861" s="14">
        <v>2023</v>
      </c>
      <c r="D1861" s="84" t="s">
        <v>74</v>
      </c>
      <c r="E1861" s="89"/>
      <c r="F1861" s="89">
        <v>15</v>
      </c>
      <c r="G1861" s="80">
        <v>154.35852</v>
      </c>
    </row>
    <row r="1862" spans="1:7" s="100" customFormat="1" ht="45" hidden="1" outlineLevel="1" x14ac:dyDescent="0.25">
      <c r="A1862" s="27"/>
      <c r="B1862" s="30" t="s">
        <v>1541</v>
      </c>
      <c r="C1862" s="14">
        <v>2023</v>
      </c>
      <c r="D1862" s="84" t="s">
        <v>74</v>
      </c>
      <c r="E1862" s="89"/>
      <c r="F1862" s="89">
        <v>15</v>
      </c>
      <c r="G1862" s="113">
        <v>314.41246999999998</v>
      </c>
    </row>
    <row r="1863" spans="1:7" s="100" customFormat="1" ht="60" hidden="1" outlineLevel="1" x14ac:dyDescent="0.25">
      <c r="A1863" s="27"/>
      <c r="B1863" s="31" t="s">
        <v>1549</v>
      </c>
      <c r="C1863" s="14">
        <v>2023</v>
      </c>
      <c r="D1863" s="84" t="s">
        <v>74</v>
      </c>
      <c r="E1863" s="89"/>
      <c r="F1863" s="89">
        <v>10</v>
      </c>
      <c r="G1863" s="80">
        <v>278.77870999999999</v>
      </c>
    </row>
    <row r="1864" spans="1:7" s="100" customFormat="1" ht="60" hidden="1" outlineLevel="1" x14ac:dyDescent="0.25">
      <c r="A1864" s="27"/>
      <c r="B1864" s="33" t="s">
        <v>1331</v>
      </c>
      <c r="C1864" s="14">
        <v>2023</v>
      </c>
      <c r="D1864" s="84" t="s">
        <v>74</v>
      </c>
      <c r="E1864" s="89"/>
      <c r="F1864" s="89">
        <v>15</v>
      </c>
      <c r="G1864" s="93">
        <v>602.26760999999999</v>
      </c>
    </row>
    <row r="1865" spans="1:7" s="100" customFormat="1" ht="45" hidden="1" outlineLevel="1" x14ac:dyDescent="0.25">
      <c r="A1865" s="27"/>
      <c r="B1865" s="31" t="s">
        <v>1335</v>
      </c>
      <c r="C1865" s="14">
        <v>2023</v>
      </c>
      <c r="D1865" s="84" t="s">
        <v>74</v>
      </c>
      <c r="E1865" s="89"/>
      <c r="F1865" s="89">
        <v>3</v>
      </c>
      <c r="G1865" s="93">
        <v>481.13837999999998</v>
      </c>
    </row>
    <row r="1866" spans="1:7" s="100" customFormat="1" ht="45" hidden="1" outlineLevel="1" x14ac:dyDescent="0.25">
      <c r="A1866" s="27"/>
      <c r="B1866" s="33" t="s">
        <v>1845</v>
      </c>
      <c r="C1866" s="14">
        <v>2023</v>
      </c>
      <c r="D1866" s="84" t="s">
        <v>74</v>
      </c>
      <c r="E1866" s="89"/>
      <c r="F1866" s="89">
        <v>5</v>
      </c>
      <c r="G1866" s="93">
        <v>404.97053999999997</v>
      </c>
    </row>
    <row r="1867" spans="1:7" s="100" customFormat="1" ht="31.5" hidden="1" x14ac:dyDescent="0.25">
      <c r="A1867" s="156" t="s">
        <v>76</v>
      </c>
      <c r="B1867" s="182" t="s">
        <v>77</v>
      </c>
      <c r="C1867" s="24"/>
      <c r="D1867" s="156" t="s">
        <v>75</v>
      </c>
      <c r="E1867" s="85"/>
      <c r="F1867" s="187">
        <v>0</v>
      </c>
      <c r="G1867" s="188">
        <v>0</v>
      </c>
    </row>
    <row r="1868" spans="1:7" s="100" customFormat="1" ht="15.75" hidden="1" customHeight="1" x14ac:dyDescent="0.25">
      <c r="A1868" s="156" t="s">
        <v>76</v>
      </c>
      <c r="B1868" s="77" t="s">
        <v>9</v>
      </c>
      <c r="C1868" s="189">
        <v>2021</v>
      </c>
      <c r="D1868" s="189" t="s">
        <v>75</v>
      </c>
      <c r="E1868" s="78">
        <v>0</v>
      </c>
      <c r="F1868" s="78">
        <v>0</v>
      </c>
      <c r="G1868" s="15">
        <v>0</v>
      </c>
    </row>
    <row r="1869" spans="1:7" s="102" customFormat="1" ht="15.75" hidden="1" customHeight="1" x14ac:dyDescent="0.25">
      <c r="A1869" s="156" t="s">
        <v>76</v>
      </c>
      <c r="B1869" s="77" t="s">
        <v>9</v>
      </c>
      <c r="C1869" s="189">
        <v>2022</v>
      </c>
      <c r="D1869" s="189" t="s">
        <v>75</v>
      </c>
      <c r="E1869" s="78">
        <v>0</v>
      </c>
      <c r="F1869" s="78">
        <v>0</v>
      </c>
      <c r="G1869" s="15">
        <v>0</v>
      </c>
    </row>
    <row r="1870" spans="1:7" s="102" customFormat="1" ht="15.75" hidden="1" customHeight="1" x14ac:dyDescent="0.25">
      <c r="A1870" s="156" t="s">
        <v>76</v>
      </c>
      <c r="B1870" s="77" t="s">
        <v>9</v>
      </c>
      <c r="C1870" s="189">
        <v>2023</v>
      </c>
      <c r="D1870" s="189" t="s">
        <v>75</v>
      </c>
      <c r="E1870" s="78">
        <v>0</v>
      </c>
      <c r="F1870" s="78">
        <v>0</v>
      </c>
      <c r="G1870" s="15">
        <v>0</v>
      </c>
    </row>
    <row r="1871" spans="1:7" s="100" customFormat="1" ht="15.75" hidden="1" outlineLevel="1" x14ac:dyDescent="0.25">
      <c r="A1871" s="14" t="s">
        <v>76</v>
      </c>
      <c r="B1871" s="13"/>
      <c r="C1871" s="14">
        <v>2021</v>
      </c>
      <c r="D1871" s="24" t="s">
        <v>75</v>
      </c>
      <c r="E1871" s="85"/>
      <c r="F1871" s="85"/>
      <c r="G1871" s="83"/>
    </row>
    <row r="1872" spans="1:7" s="100" customFormat="1" ht="15.75" hidden="1" outlineLevel="1" x14ac:dyDescent="0.25">
      <c r="A1872" s="14" t="s">
        <v>76</v>
      </c>
      <c r="B1872" s="13"/>
      <c r="C1872" s="14">
        <v>2022</v>
      </c>
      <c r="D1872" s="24" t="s">
        <v>75</v>
      </c>
      <c r="E1872" s="85"/>
      <c r="F1872" s="85"/>
      <c r="G1872" s="83"/>
    </row>
    <row r="1873" spans="1:7" s="100" customFormat="1" ht="15.75" hidden="1" outlineLevel="1" x14ac:dyDescent="0.25">
      <c r="A1873" s="14" t="s">
        <v>76</v>
      </c>
      <c r="B1873" s="116"/>
      <c r="C1873" s="14">
        <v>2023</v>
      </c>
      <c r="D1873" s="24" t="s">
        <v>75</v>
      </c>
      <c r="E1873" s="85"/>
      <c r="F1873" s="85"/>
      <c r="G1873" s="83"/>
    </row>
    <row r="1874" spans="1:7" s="103" customFormat="1" ht="31.5" hidden="1" collapsed="1" x14ac:dyDescent="0.25">
      <c r="A1874" s="156" t="s">
        <v>76</v>
      </c>
      <c r="B1874" s="182" t="s">
        <v>77</v>
      </c>
      <c r="C1874" s="24"/>
      <c r="D1874" s="189" t="s">
        <v>74</v>
      </c>
      <c r="E1874" s="85"/>
      <c r="F1874" s="85"/>
      <c r="G1874" s="83"/>
    </row>
    <row r="1875" spans="1:7" s="103" customFormat="1" ht="15.75" hidden="1" customHeight="1" x14ac:dyDescent="0.25">
      <c r="A1875" s="156" t="s">
        <v>76</v>
      </c>
      <c r="B1875" s="77" t="s">
        <v>9</v>
      </c>
      <c r="C1875" s="189">
        <v>2021</v>
      </c>
      <c r="D1875" s="156" t="s">
        <v>74</v>
      </c>
      <c r="E1875" s="78">
        <v>0</v>
      </c>
      <c r="F1875" s="78">
        <v>0</v>
      </c>
      <c r="G1875" s="15">
        <v>0</v>
      </c>
    </row>
    <row r="1876" spans="1:7" s="102" customFormat="1" ht="15.75" hidden="1" customHeight="1" x14ac:dyDescent="0.25">
      <c r="A1876" s="156" t="s">
        <v>76</v>
      </c>
      <c r="B1876" s="77" t="s">
        <v>9</v>
      </c>
      <c r="C1876" s="189">
        <v>2022</v>
      </c>
      <c r="D1876" s="156" t="s">
        <v>74</v>
      </c>
      <c r="E1876" s="78">
        <v>0</v>
      </c>
      <c r="F1876" s="78">
        <v>0</v>
      </c>
      <c r="G1876" s="15">
        <v>0</v>
      </c>
    </row>
    <row r="1877" spans="1:7" s="102" customFormat="1" ht="15.75" hidden="1" customHeight="1" x14ac:dyDescent="0.25">
      <c r="A1877" s="156" t="s">
        <v>76</v>
      </c>
      <c r="B1877" s="77" t="s">
        <v>9</v>
      </c>
      <c r="C1877" s="189">
        <v>2023</v>
      </c>
      <c r="D1877" s="156" t="s">
        <v>74</v>
      </c>
      <c r="E1877" s="78">
        <v>0</v>
      </c>
      <c r="F1877" s="78">
        <v>0</v>
      </c>
      <c r="G1877" s="15">
        <v>0</v>
      </c>
    </row>
    <row r="1878" spans="1:7" s="100" customFormat="1" ht="15.75" hidden="1" outlineLevel="1" x14ac:dyDescent="0.25">
      <c r="A1878" s="14" t="s">
        <v>76</v>
      </c>
      <c r="B1878" s="116"/>
      <c r="C1878" s="14">
        <v>2021</v>
      </c>
      <c r="D1878" s="24" t="s">
        <v>74</v>
      </c>
      <c r="E1878" s="89"/>
      <c r="F1878" s="89"/>
      <c r="G1878" s="84"/>
    </row>
    <row r="1879" spans="1:7" s="100" customFormat="1" ht="18" hidden="1" customHeight="1" outlineLevel="1" x14ac:dyDescent="0.25">
      <c r="A1879" s="14" t="s">
        <v>76</v>
      </c>
      <c r="B1879" s="116"/>
      <c r="C1879" s="14">
        <v>2022</v>
      </c>
      <c r="D1879" s="24" t="s">
        <v>74</v>
      </c>
      <c r="E1879" s="89"/>
      <c r="F1879" s="89"/>
      <c r="G1879" s="84"/>
    </row>
    <row r="1880" spans="1:7" s="100" customFormat="1" ht="15.75" hidden="1" collapsed="1" x14ac:dyDescent="0.25">
      <c r="A1880" s="14" t="s">
        <v>76</v>
      </c>
      <c r="B1880" s="116"/>
      <c r="C1880" s="14">
        <v>2023</v>
      </c>
      <c r="D1880" s="24" t="s">
        <v>74</v>
      </c>
      <c r="E1880" s="89"/>
      <c r="F1880" s="89"/>
      <c r="G1880" s="84"/>
    </row>
    <row r="1881" spans="1:7" s="103" customFormat="1" ht="31.5" x14ac:dyDescent="0.25">
      <c r="A1881" s="156" t="s">
        <v>78</v>
      </c>
      <c r="B1881" s="182" t="s">
        <v>79</v>
      </c>
      <c r="C1881" s="24"/>
      <c r="D1881" s="156" t="s">
        <v>75</v>
      </c>
      <c r="E1881" s="187">
        <v>0</v>
      </c>
      <c r="F1881" s="187">
        <v>321</v>
      </c>
      <c r="G1881" s="188">
        <v>5164.7270189999999</v>
      </c>
    </row>
    <row r="1882" spans="1:7" s="100" customFormat="1" ht="15.75" customHeight="1" x14ac:dyDescent="0.25">
      <c r="A1882" s="156" t="s">
        <v>78</v>
      </c>
      <c r="B1882" s="77" t="s">
        <v>9</v>
      </c>
      <c r="C1882" s="189">
        <v>2021</v>
      </c>
      <c r="D1882" s="189" t="s">
        <v>75</v>
      </c>
      <c r="E1882" s="78">
        <v>0</v>
      </c>
      <c r="F1882" s="78">
        <v>165</v>
      </c>
      <c r="G1882" s="15">
        <v>2936.2213200000001</v>
      </c>
    </row>
    <row r="1883" spans="1:7" s="100" customFormat="1" ht="15.75" customHeight="1" x14ac:dyDescent="0.25">
      <c r="A1883" s="156" t="s">
        <v>78</v>
      </c>
      <c r="B1883" s="77" t="s">
        <v>9</v>
      </c>
      <c r="C1883" s="189">
        <v>2022</v>
      </c>
      <c r="D1883" s="189" t="s">
        <v>75</v>
      </c>
      <c r="E1883" s="78">
        <v>0</v>
      </c>
      <c r="F1883" s="78">
        <v>106</v>
      </c>
      <c r="G1883" s="15">
        <v>793.32591999999954</v>
      </c>
    </row>
    <row r="1884" spans="1:7" s="100" customFormat="1" ht="15.75" customHeight="1" x14ac:dyDescent="0.25">
      <c r="A1884" s="156" t="s">
        <v>78</v>
      </c>
      <c r="B1884" s="77" t="s">
        <v>105</v>
      </c>
      <c r="C1884" s="189">
        <v>2023</v>
      </c>
      <c r="D1884" s="189" t="s">
        <v>75</v>
      </c>
      <c r="E1884" s="78">
        <v>0</v>
      </c>
      <c r="F1884" s="78">
        <v>50</v>
      </c>
      <c r="G1884" s="15">
        <v>1435.1797790000001</v>
      </c>
    </row>
    <row r="1885" spans="1:7" s="100" customFormat="1" ht="45" hidden="1" outlineLevel="1" x14ac:dyDescent="0.25">
      <c r="A1885" s="27" t="s">
        <v>78</v>
      </c>
      <c r="B1885" s="162" t="s">
        <v>514</v>
      </c>
      <c r="C1885" s="14">
        <v>2021</v>
      </c>
      <c r="D1885" s="83" t="s">
        <v>75</v>
      </c>
      <c r="E1885" s="85"/>
      <c r="F1885" s="85">
        <v>75</v>
      </c>
      <c r="G1885" s="83">
        <v>486.25238999999999</v>
      </c>
    </row>
    <row r="1886" spans="1:7" s="100" customFormat="1" ht="45" hidden="1" outlineLevel="1" x14ac:dyDescent="0.25">
      <c r="A1886" s="27"/>
      <c r="B1886" s="162" t="s">
        <v>208</v>
      </c>
      <c r="C1886" s="14">
        <v>2021</v>
      </c>
      <c r="D1886" s="83" t="s">
        <v>75</v>
      </c>
      <c r="E1886" s="85"/>
      <c r="F1886" s="85">
        <v>15</v>
      </c>
      <c r="G1886" s="83">
        <v>365.71372000000002</v>
      </c>
    </row>
    <row r="1887" spans="1:7" s="100" customFormat="1" ht="45" hidden="1" outlineLevel="1" x14ac:dyDescent="0.25">
      <c r="A1887" s="27"/>
      <c r="B1887" s="162" t="s">
        <v>887</v>
      </c>
      <c r="C1887" s="14">
        <v>2021</v>
      </c>
      <c r="D1887" s="83" t="s">
        <v>75</v>
      </c>
      <c r="E1887" s="85"/>
      <c r="F1887" s="85">
        <v>30</v>
      </c>
      <c r="G1887" s="83">
        <v>655.77017000000001</v>
      </c>
    </row>
    <row r="1888" spans="1:7" s="100" customFormat="1" ht="45" hidden="1" outlineLevel="1" x14ac:dyDescent="0.25">
      <c r="A1888" s="27"/>
      <c r="B1888" s="162" t="s">
        <v>690</v>
      </c>
      <c r="C1888" s="14">
        <v>2021</v>
      </c>
      <c r="D1888" s="83" t="s">
        <v>75</v>
      </c>
      <c r="E1888" s="85"/>
      <c r="F1888" s="85">
        <v>14</v>
      </c>
      <c r="G1888" s="83">
        <v>632.28603999999996</v>
      </c>
    </row>
    <row r="1889" spans="1:7" s="100" customFormat="1" ht="75" hidden="1" outlineLevel="1" x14ac:dyDescent="0.25">
      <c r="A1889" s="27"/>
      <c r="B1889" s="162" t="s">
        <v>979</v>
      </c>
      <c r="C1889" s="14">
        <v>2021</v>
      </c>
      <c r="D1889" s="83" t="s">
        <v>75</v>
      </c>
      <c r="E1889" s="85"/>
      <c r="F1889" s="85">
        <v>31</v>
      </c>
      <c r="G1889" s="83">
        <v>796.19899999999996</v>
      </c>
    </row>
    <row r="1890" spans="1:7" s="100" customFormat="1" ht="45" hidden="1" outlineLevel="1" x14ac:dyDescent="0.25">
      <c r="A1890" s="27" t="s">
        <v>78</v>
      </c>
      <c r="B1890" s="162" t="s">
        <v>475</v>
      </c>
      <c r="C1890" s="14">
        <v>2022</v>
      </c>
      <c r="D1890" s="83" t="s">
        <v>75</v>
      </c>
      <c r="E1890" s="85"/>
      <c r="F1890" s="85">
        <v>50</v>
      </c>
      <c r="G1890" s="83">
        <v>375.26676999999989</v>
      </c>
    </row>
    <row r="1891" spans="1:7" s="100" customFormat="1" ht="60" hidden="1" outlineLevel="1" x14ac:dyDescent="0.25">
      <c r="A1891" s="161"/>
      <c r="B1891" s="162" t="s">
        <v>425</v>
      </c>
      <c r="C1891" s="14">
        <v>2022</v>
      </c>
      <c r="D1891" s="83" t="s">
        <v>75</v>
      </c>
      <c r="E1891" s="85"/>
      <c r="F1891" s="85">
        <v>50</v>
      </c>
      <c r="G1891" s="83">
        <v>354.30333999999993</v>
      </c>
    </row>
    <row r="1892" spans="1:7" s="100" customFormat="1" ht="45" hidden="1" outlineLevel="1" x14ac:dyDescent="0.25">
      <c r="A1892" s="161"/>
      <c r="B1892" s="52" t="s">
        <v>831</v>
      </c>
      <c r="C1892" s="14">
        <v>2022</v>
      </c>
      <c r="D1892" s="83" t="s">
        <v>75</v>
      </c>
      <c r="E1892" s="85"/>
      <c r="F1892" s="85">
        <v>6</v>
      </c>
      <c r="G1892" s="83">
        <v>63.755809999999656</v>
      </c>
    </row>
    <row r="1893" spans="1:7" s="100" customFormat="1" ht="45" hidden="1" outlineLevel="1" x14ac:dyDescent="0.25">
      <c r="A1893" s="27" t="s">
        <v>78</v>
      </c>
      <c r="B1893" s="49" t="s">
        <v>1479</v>
      </c>
      <c r="C1893" s="14">
        <v>2023</v>
      </c>
      <c r="D1893" s="83" t="s">
        <v>75</v>
      </c>
      <c r="E1893" s="85"/>
      <c r="F1893" s="85">
        <v>30</v>
      </c>
      <c r="G1893" s="83">
        <v>775.81858</v>
      </c>
    </row>
    <row r="1894" spans="1:7" s="100" customFormat="1" ht="60" hidden="1" outlineLevel="1" x14ac:dyDescent="0.25">
      <c r="A1894" s="27"/>
      <c r="B1894" s="46" t="s">
        <v>1844</v>
      </c>
      <c r="C1894" s="14">
        <v>2023</v>
      </c>
      <c r="D1894" s="83" t="s">
        <v>75</v>
      </c>
      <c r="E1894" s="85"/>
      <c r="F1894" s="85">
        <v>20</v>
      </c>
      <c r="G1894" s="83">
        <v>659.36119900000006</v>
      </c>
    </row>
    <row r="1895" spans="1:7" s="100" customFormat="1" ht="31.5" collapsed="1" x14ac:dyDescent="0.25">
      <c r="A1895" s="156" t="s">
        <v>78</v>
      </c>
      <c r="B1895" s="182" t="s">
        <v>79</v>
      </c>
      <c r="C1895" s="24"/>
      <c r="D1895" s="189" t="s">
        <v>74</v>
      </c>
      <c r="E1895" s="187">
        <v>0</v>
      </c>
      <c r="F1895" s="187">
        <v>482.3</v>
      </c>
      <c r="G1895" s="188">
        <v>7246.0437600000005</v>
      </c>
    </row>
    <row r="1896" spans="1:7" s="103" customFormat="1" ht="15.75" customHeight="1" x14ac:dyDescent="0.25">
      <c r="A1896" s="156" t="s">
        <v>78</v>
      </c>
      <c r="B1896" s="77" t="s">
        <v>9</v>
      </c>
      <c r="C1896" s="189">
        <v>2021</v>
      </c>
      <c r="D1896" s="156" t="s">
        <v>74</v>
      </c>
      <c r="E1896" s="78">
        <v>0</v>
      </c>
      <c r="F1896" s="78">
        <v>257.5</v>
      </c>
      <c r="G1896" s="15">
        <v>3673.4742699999997</v>
      </c>
    </row>
    <row r="1897" spans="1:7" s="102" customFormat="1" ht="15.75" customHeight="1" x14ac:dyDescent="0.25">
      <c r="A1897" s="156" t="s">
        <v>78</v>
      </c>
      <c r="B1897" s="77" t="s">
        <v>9</v>
      </c>
      <c r="C1897" s="189">
        <v>2022</v>
      </c>
      <c r="D1897" s="156" t="s">
        <v>74</v>
      </c>
      <c r="E1897" s="78">
        <v>0</v>
      </c>
      <c r="F1897" s="78">
        <v>114.8</v>
      </c>
      <c r="G1897" s="15">
        <v>1445.8742900000002</v>
      </c>
    </row>
    <row r="1898" spans="1:7" s="102" customFormat="1" ht="15.75" customHeight="1" x14ac:dyDescent="0.25">
      <c r="A1898" s="156" t="s">
        <v>78</v>
      </c>
      <c r="B1898" s="77" t="s">
        <v>9</v>
      </c>
      <c r="C1898" s="189">
        <v>2023</v>
      </c>
      <c r="D1898" s="156" t="s">
        <v>74</v>
      </c>
      <c r="E1898" s="78">
        <v>0</v>
      </c>
      <c r="F1898" s="78">
        <v>110</v>
      </c>
      <c r="G1898" s="15">
        <v>2126.6952000000001</v>
      </c>
    </row>
    <row r="1899" spans="1:7" s="100" customFormat="1" ht="45" hidden="1" outlineLevel="1" x14ac:dyDescent="0.25">
      <c r="A1899" s="27" t="s">
        <v>78</v>
      </c>
      <c r="B1899" s="162" t="s">
        <v>167</v>
      </c>
      <c r="C1899" s="14">
        <v>2021</v>
      </c>
      <c r="D1899" s="83" t="s">
        <v>74</v>
      </c>
      <c r="E1899" s="85"/>
      <c r="F1899" s="85">
        <v>25</v>
      </c>
      <c r="G1899" s="83">
        <v>333.51906000000002</v>
      </c>
    </row>
    <row r="1900" spans="1:7" s="100" customFormat="1" ht="60" hidden="1" outlineLevel="1" x14ac:dyDescent="0.25">
      <c r="A1900" s="27"/>
      <c r="B1900" s="162" t="s">
        <v>179</v>
      </c>
      <c r="C1900" s="14">
        <v>2021</v>
      </c>
      <c r="D1900" s="83" t="s">
        <v>74</v>
      </c>
      <c r="E1900" s="85"/>
      <c r="F1900" s="85">
        <v>30</v>
      </c>
      <c r="G1900" s="83">
        <v>396.17590000000001</v>
      </c>
    </row>
    <row r="1901" spans="1:7" s="100" customFormat="1" ht="45" hidden="1" outlineLevel="1" x14ac:dyDescent="0.25">
      <c r="A1901" s="27"/>
      <c r="B1901" s="162" t="s">
        <v>873</v>
      </c>
      <c r="C1901" s="14">
        <v>2021</v>
      </c>
      <c r="D1901" s="83" t="s">
        <v>74</v>
      </c>
      <c r="E1901" s="85"/>
      <c r="F1901" s="85">
        <v>50</v>
      </c>
      <c r="G1901" s="83">
        <v>327.12065999999999</v>
      </c>
    </row>
    <row r="1902" spans="1:7" s="100" customFormat="1" ht="45" hidden="1" outlineLevel="1" x14ac:dyDescent="0.25">
      <c r="A1902" s="27"/>
      <c r="B1902" s="162" t="s">
        <v>884</v>
      </c>
      <c r="C1902" s="14">
        <v>2021</v>
      </c>
      <c r="D1902" s="83" t="s">
        <v>74</v>
      </c>
      <c r="E1902" s="85"/>
      <c r="F1902" s="85">
        <v>2.5</v>
      </c>
      <c r="G1902" s="83">
        <v>274.31477000000001</v>
      </c>
    </row>
    <row r="1903" spans="1:7" s="100" customFormat="1" ht="75" hidden="1" outlineLevel="1" x14ac:dyDescent="0.25">
      <c r="A1903" s="27"/>
      <c r="B1903" s="162" t="s">
        <v>913</v>
      </c>
      <c r="C1903" s="14">
        <v>2021</v>
      </c>
      <c r="D1903" s="83" t="s">
        <v>74</v>
      </c>
      <c r="E1903" s="85"/>
      <c r="F1903" s="85">
        <v>40</v>
      </c>
      <c r="G1903" s="83">
        <v>373.80426999999997</v>
      </c>
    </row>
    <row r="1904" spans="1:7" s="100" customFormat="1" ht="45" hidden="1" outlineLevel="1" x14ac:dyDescent="0.25">
      <c r="A1904" s="27"/>
      <c r="B1904" s="162" t="s">
        <v>446</v>
      </c>
      <c r="C1904" s="14">
        <v>2021</v>
      </c>
      <c r="D1904" s="83" t="s">
        <v>74</v>
      </c>
      <c r="E1904" s="85"/>
      <c r="F1904" s="85">
        <v>25</v>
      </c>
      <c r="G1904" s="83">
        <v>594.03733</v>
      </c>
    </row>
    <row r="1905" spans="1:7" s="100" customFormat="1" ht="45" hidden="1" outlineLevel="1" x14ac:dyDescent="0.25">
      <c r="A1905" s="27"/>
      <c r="B1905" s="162" t="s">
        <v>1238</v>
      </c>
      <c r="C1905" s="14">
        <v>2021</v>
      </c>
      <c r="D1905" s="83" t="s">
        <v>74</v>
      </c>
      <c r="E1905" s="85"/>
      <c r="F1905" s="85">
        <v>20</v>
      </c>
      <c r="G1905" s="83">
        <v>409.39204999999998</v>
      </c>
    </row>
    <row r="1906" spans="1:7" s="100" customFormat="1" ht="60" hidden="1" outlineLevel="1" x14ac:dyDescent="0.25">
      <c r="A1906" s="27"/>
      <c r="B1906" s="162" t="s">
        <v>459</v>
      </c>
      <c r="C1906" s="14">
        <v>2021</v>
      </c>
      <c r="D1906" s="83" t="s">
        <v>74</v>
      </c>
      <c r="E1906" s="85"/>
      <c r="F1906" s="85">
        <v>25</v>
      </c>
      <c r="G1906" s="83">
        <v>334.45080000000002</v>
      </c>
    </row>
    <row r="1907" spans="1:7" s="100" customFormat="1" ht="45" hidden="1" outlineLevel="1" x14ac:dyDescent="0.25">
      <c r="A1907" s="27"/>
      <c r="B1907" s="162" t="s">
        <v>1239</v>
      </c>
      <c r="C1907" s="14">
        <v>2021</v>
      </c>
      <c r="D1907" s="83" t="s">
        <v>74</v>
      </c>
      <c r="E1907" s="85"/>
      <c r="F1907" s="85">
        <v>25</v>
      </c>
      <c r="G1907" s="83">
        <v>308.69681000000003</v>
      </c>
    </row>
    <row r="1908" spans="1:7" s="100" customFormat="1" ht="60" hidden="1" outlineLevel="1" x14ac:dyDescent="0.25">
      <c r="A1908" s="27"/>
      <c r="B1908" s="162" t="s">
        <v>585</v>
      </c>
      <c r="C1908" s="14">
        <v>2021</v>
      </c>
      <c r="D1908" s="83" t="s">
        <v>74</v>
      </c>
      <c r="E1908" s="85"/>
      <c r="F1908" s="85">
        <v>15</v>
      </c>
      <c r="G1908" s="83">
        <v>321.96262000000002</v>
      </c>
    </row>
    <row r="1909" spans="1:7" s="100" customFormat="1" ht="75" hidden="1" outlineLevel="1" x14ac:dyDescent="0.25">
      <c r="A1909" s="27" t="s">
        <v>78</v>
      </c>
      <c r="B1909" s="162" t="s">
        <v>472</v>
      </c>
      <c r="C1909" s="14">
        <v>2022</v>
      </c>
      <c r="D1909" s="83" t="s">
        <v>74</v>
      </c>
      <c r="E1909" s="85"/>
      <c r="F1909" s="86">
        <v>29.8</v>
      </c>
      <c r="G1909" s="83">
        <v>314.18105999999989</v>
      </c>
    </row>
    <row r="1910" spans="1:7" s="100" customFormat="1" ht="60" hidden="1" outlineLevel="1" x14ac:dyDescent="0.25">
      <c r="A1910" s="27"/>
      <c r="B1910" s="162" t="s">
        <v>840</v>
      </c>
      <c r="C1910" s="14">
        <v>2022</v>
      </c>
      <c r="D1910" s="83" t="s">
        <v>74</v>
      </c>
      <c r="E1910" s="85"/>
      <c r="F1910" s="86">
        <v>25</v>
      </c>
      <c r="G1910" s="83">
        <v>334.77359000000001</v>
      </c>
    </row>
    <row r="1911" spans="1:7" s="100" customFormat="1" ht="60" hidden="1" outlineLevel="1" x14ac:dyDescent="0.25">
      <c r="A1911" s="27"/>
      <c r="B1911" s="162" t="s">
        <v>476</v>
      </c>
      <c r="C1911" s="14">
        <v>2022</v>
      </c>
      <c r="D1911" s="83" t="s">
        <v>74</v>
      </c>
      <c r="E1911" s="85"/>
      <c r="F1911" s="86">
        <v>60</v>
      </c>
      <c r="G1911" s="83">
        <v>796.91964000000019</v>
      </c>
    </row>
    <row r="1912" spans="1:7" s="100" customFormat="1" ht="60" hidden="1" outlineLevel="1" x14ac:dyDescent="0.25">
      <c r="A1912" s="27" t="s">
        <v>78</v>
      </c>
      <c r="B1912" s="162" t="s">
        <v>1526</v>
      </c>
      <c r="C1912" s="14">
        <v>2023</v>
      </c>
      <c r="D1912" s="83" t="s">
        <v>74</v>
      </c>
      <c r="E1912" s="85"/>
      <c r="F1912" s="85">
        <v>30</v>
      </c>
      <c r="G1912" s="83">
        <v>635.00536</v>
      </c>
    </row>
    <row r="1913" spans="1:7" s="100" customFormat="1" ht="60" hidden="1" outlineLevel="1" x14ac:dyDescent="0.25">
      <c r="A1913" s="14"/>
      <c r="B1913" s="162" t="s">
        <v>1471</v>
      </c>
      <c r="C1913" s="14">
        <v>2023</v>
      </c>
      <c r="D1913" s="83" t="s">
        <v>74</v>
      </c>
      <c r="E1913" s="85"/>
      <c r="F1913" s="85">
        <v>40</v>
      </c>
      <c r="G1913" s="83">
        <v>780.91985999999997</v>
      </c>
    </row>
    <row r="1914" spans="1:7" s="100" customFormat="1" ht="60" hidden="1" outlineLevel="1" x14ac:dyDescent="0.25">
      <c r="A1914" s="14"/>
      <c r="B1914" s="167" t="s">
        <v>1510</v>
      </c>
      <c r="C1914" s="14">
        <v>2023</v>
      </c>
      <c r="D1914" s="83" t="s">
        <v>74</v>
      </c>
      <c r="E1914" s="85"/>
      <c r="F1914" s="85">
        <v>40</v>
      </c>
      <c r="G1914" s="83">
        <v>710.76998000000003</v>
      </c>
    </row>
    <row r="1915" spans="1:7" s="100" customFormat="1" ht="15.75" hidden="1" outlineLevel="1" x14ac:dyDescent="0.25">
      <c r="A1915" s="14"/>
      <c r="B1915" s="116"/>
      <c r="C1915" s="14"/>
      <c r="D1915" s="159"/>
      <c r="E1915" s="168"/>
      <c r="F1915" s="168"/>
      <c r="G1915" s="159"/>
    </row>
    <row r="1916" spans="1:7" s="100" customFormat="1" ht="31.5" collapsed="1" x14ac:dyDescent="0.25">
      <c r="A1916" s="156" t="s">
        <v>80</v>
      </c>
      <c r="B1916" s="182" t="s">
        <v>81</v>
      </c>
      <c r="C1916" s="24"/>
      <c r="D1916" s="156" t="s">
        <v>75</v>
      </c>
      <c r="E1916" s="187">
        <v>0</v>
      </c>
      <c r="F1916" s="187">
        <v>320</v>
      </c>
      <c r="G1916" s="188">
        <v>4165.6359899999998</v>
      </c>
    </row>
    <row r="1917" spans="1:7" s="103" customFormat="1" ht="15.75" customHeight="1" x14ac:dyDescent="0.25">
      <c r="A1917" s="156" t="s">
        <v>80</v>
      </c>
      <c r="B1917" s="77" t="s">
        <v>9</v>
      </c>
      <c r="C1917" s="189">
        <v>2021</v>
      </c>
      <c r="D1917" s="189" t="s">
        <v>75</v>
      </c>
      <c r="E1917" s="78">
        <v>0</v>
      </c>
      <c r="F1917" s="78">
        <v>220</v>
      </c>
      <c r="G1917" s="15">
        <v>3269.4294599999998</v>
      </c>
    </row>
    <row r="1918" spans="1:7" s="102" customFormat="1" ht="15.75" customHeight="1" x14ac:dyDescent="0.25">
      <c r="A1918" s="156" t="s">
        <v>80</v>
      </c>
      <c r="B1918" s="77" t="s">
        <v>9</v>
      </c>
      <c r="C1918" s="189">
        <v>2022</v>
      </c>
      <c r="D1918" s="189" t="s">
        <v>75</v>
      </c>
      <c r="E1918" s="78">
        <v>0</v>
      </c>
      <c r="F1918" s="78">
        <v>60</v>
      </c>
      <c r="G1918" s="15">
        <v>264.47608000000002</v>
      </c>
    </row>
    <row r="1919" spans="1:7" s="102" customFormat="1" ht="15.75" customHeight="1" x14ac:dyDescent="0.25">
      <c r="A1919" s="156" t="s">
        <v>80</v>
      </c>
      <c r="B1919" s="77" t="s">
        <v>9</v>
      </c>
      <c r="C1919" s="189">
        <v>2023</v>
      </c>
      <c r="D1919" s="189" t="s">
        <v>75</v>
      </c>
      <c r="E1919" s="78">
        <v>0</v>
      </c>
      <c r="F1919" s="78">
        <v>40</v>
      </c>
      <c r="G1919" s="15">
        <v>631.73045000000002</v>
      </c>
    </row>
    <row r="1920" spans="1:7" s="100" customFormat="1" ht="45" hidden="1" outlineLevel="1" x14ac:dyDescent="0.25">
      <c r="A1920" s="27" t="s">
        <v>80</v>
      </c>
      <c r="B1920" s="13" t="s">
        <v>520</v>
      </c>
      <c r="C1920" s="14">
        <v>2021</v>
      </c>
      <c r="D1920" s="83" t="s">
        <v>75</v>
      </c>
      <c r="E1920" s="85"/>
      <c r="F1920" s="85">
        <v>70</v>
      </c>
      <c r="G1920" s="83">
        <v>501.85590999999999</v>
      </c>
    </row>
    <row r="1921" spans="1:7" s="100" customFormat="1" ht="60" hidden="1" outlineLevel="1" x14ac:dyDescent="0.25">
      <c r="A1921" s="27"/>
      <c r="B1921" s="13" t="s">
        <v>869</v>
      </c>
      <c r="C1921" s="14">
        <v>2021</v>
      </c>
      <c r="D1921" s="83" t="s">
        <v>75</v>
      </c>
      <c r="E1921" s="85"/>
      <c r="F1921" s="85">
        <v>15</v>
      </c>
      <c r="G1921" s="83">
        <v>633.51454999999999</v>
      </c>
    </row>
    <row r="1922" spans="1:7" s="100" customFormat="1" ht="45" hidden="1" outlineLevel="1" x14ac:dyDescent="0.25">
      <c r="A1922" s="27"/>
      <c r="B1922" s="13" t="s">
        <v>605</v>
      </c>
      <c r="C1922" s="14">
        <v>2021</v>
      </c>
      <c r="D1922" s="83" t="s">
        <v>75</v>
      </c>
      <c r="E1922" s="85"/>
      <c r="F1922" s="85">
        <v>50</v>
      </c>
      <c r="G1922" s="83">
        <v>632.17864999999995</v>
      </c>
    </row>
    <row r="1923" spans="1:7" s="100" customFormat="1" ht="60" hidden="1" outlineLevel="1" x14ac:dyDescent="0.25">
      <c r="A1923" s="27"/>
      <c r="B1923" s="13" t="s">
        <v>451</v>
      </c>
      <c r="C1923" s="14">
        <v>2021</v>
      </c>
      <c r="D1923" s="83" t="s">
        <v>75</v>
      </c>
      <c r="E1923" s="85"/>
      <c r="F1923" s="85">
        <v>45</v>
      </c>
      <c r="G1923" s="83">
        <v>396.44574999999998</v>
      </c>
    </row>
    <row r="1924" spans="1:7" s="100" customFormat="1" ht="45" hidden="1" outlineLevel="1" x14ac:dyDescent="0.25">
      <c r="A1924" s="27"/>
      <c r="B1924" s="13" t="s">
        <v>614</v>
      </c>
      <c r="C1924" s="14">
        <v>2021</v>
      </c>
      <c r="D1924" s="83" t="s">
        <v>75</v>
      </c>
      <c r="E1924" s="85"/>
      <c r="F1924" s="85">
        <v>25</v>
      </c>
      <c r="G1924" s="83">
        <v>411.52936999999997</v>
      </c>
    </row>
    <row r="1925" spans="1:7" s="100" customFormat="1" ht="45" hidden="1" outlineLevel="1" x14ac:dyDescent="0.25">
      <c r="A1925" s="27"/>
      <c r="B1925" s="13" t="s">
        <v>631</v>
      </c>
      <c r="C1925" s="14">
        <v>2021</v>
      </c>
      <c r="D1925" s="83" t="s">
        <v>75</v>
      </c>
      <c r="E1925" s="85"/>
      <c r="F1925" s="85">
        <v>15</v>
      </c>
      <c r="G1925" s="83">
        <v>693.90522999999996</v>
      </c>
    </row>
    <row r="1926" spans="1:7" s="100" customFormat="1" ht="45" hidden="1" outlineLevel="1" x14ac:dyDescent="0.25">
      <c r="A1926" s="27" t="s">
        <v>80</v>
      </c>
      <c r="B1926" s="13" t="s">
        <v>980</v>
      </c>
      <c r="C1926" s="14">
        <v>2022</v>
      </c>
      <c r="D1926" s="83" t="s">
        <v>75</v>
      </c>
      <c r="E1926" s="85"/>
      <c r="F1926" s="85">
        <v>60</v>
      </c>
      <c r="G1926" s="83">
        <v>264.47608000000002</v>
      </c>
    </row>
    <row r="1927" spans="1:7" s="100" customFormat="1" ht="56.25" hidden="1" customHeight="1" outlineLevel="1" x14ac:dyDescent="0.25">
      <c r="A1927" s="27" t="s">
        <v>80</v>
      </c>
      <c r="B1927" s="13" t="s">
        <v>1561</v>
      </c>
      <c r="C1927" s="14">
        <v>2023</v>
      </c>
      <c r="D1927" s="83" t="s">
        <v>75</v>
      </c>
      <c r="E1927" s="85"/>
      <c r="F1927" s="85">
        <v>40</v>
      </c>
      <c r="G1927" s="83">
        <v>631.73045000000002</v>
      </c>
    </row>
    <row r="1928" spans="1:7" s="100" customFormat="1" ht="15.75" hidden="1" outlineLevel="1" x14ac:dyDescent="0.25">
      <c r="A1928" s="14"/>
      <c r="B1928" s="116"/>
      <c r="C1928" s="14"/>
      <c r="D1928" s="24"/>
      <c r="E1928" s="168"/>
      <c r="F1928" s="168"/>
      <c r="G1928" s="159"/>
    </row>
    <row r="1929" spans="1:7" s="103" customFormat="1" ht="27.75" customHeight="1" collapsed="1" x14ac:dyDescent="0.25">
      <c r="A1929" s="156" t="s">
        <v>80</v>
      </c>
      <c r="B1929" s="182" t="s">
        <v>81</v>
      </c>
      <c r="C1929" s="24"/>
      <c r="D1929" s="156" t="s">
        <v>74</v>
      </c>
      <c r="E1929" s="85"/>
      <c r="F1929" s="187">
        <v>816.4</v>
      </c>
      <c r="G1929" s="188">
        <v>9552.6185400000013</v>
      </c>
    </row>
    <row r="1930" spans="1:7" s="103" customFormat="1" ht="15.75" customHeight="1" x14ac:dyDescent="0.25">
      <c r="A1930" s="156" t="s">
        <v>80</v>
      </c>
      <c r="B1930" s="77" t="s">
        <v>9</v>
      </c>
      <c r="C1930" s="189">
        <v>2021</v>
      </c>
      <c r="D1930" s="189" t="s">
        <v>74</v>
      </c>
      <c r="E1930" s="78">
        <v>0</v>
      </c>
      <c r="F1930" s="78">
        <v>322</v>
      </c>
      <c r="G1930" s="15">
        <v>3248.0158500000002</v>
      </c>
    </row>
    <row r="1931" spans="1:7" s="102" customFormat="1" ht="15.75" customHeight="1" x14ac:dyDescent="0.25">
      <c r="A1931" s="156" t="s">
        <v>80</v>
      </c>
      <c r="B1931" s="77" t="s">
        <v>9</v>
      </c>
      <c r="C1931" s="189">
        <v>2022</v>
      </c>
      <c r="D1931" s="189" t="s">
        <v>74</v>
      </c>
      <c r="E1931" s="78">
        <v>0</v>
      </c>
      <c r="F1931" s="78">
        <v>294.39999999999998</v>
      </c>
      <c r="G1931" s="15">
        <v>4103.7145200000004</v>
      </c>
    </row>
    <row r="1932" spans="1:7" s="102" customFormat="1" ht="15.75" customHeight="1" x14ac:dyDescent="0.25">
      <c r="A1932" s="156" t="s">
        <v>80</v>
      </c>
      <c r="B1932" s="77" t="s">
        <v>9</v>
      </c>
      <c r="C1932" s="189">
        <v>2023</v>
      </c>
      <c r="D1932" s="189" t="s">
        <v>74</v>
      </c>
      <c r="E1932" s="78">
        <v>0</v>
      </c>
      <c r="F1932" s="78">
        <v>200</v>
      </c>
      <c r="G1932" s="15">
        <v>2200.8881699999997</v>
      </c>
    </row>
    <row r="1933" spans="1:7" s="100" customFormat="1" ht="60" hidden="1" outlineLevel="1" x14ac:dyDescent="0.25">
      <c r="A1933" s="27" t="s">
        <v>80</v>
      </c>
      <c r="B1933" s="13" t="s">
        <v>872</v>
      </c>
      <c r="C1933" s="14">
        <v>2021</v>
      </c>
      <c r="D1933" s="83" t="s">
        <v>74</v>
      </c>
      <c r="E1933" s="89"/>
      <c r="F1933" s="85">
        <v>50</v>
      </c>
      <c r="G1933" s="83">
        <v>251.01410000000001</v>
      </c>
    </row>
    <row r="1934" spans="1:7" s="100" customFormat="1" ht="60" hidden="1" outlineLevel="1" x14ac:dyDescent="0.25">
      <c r="A1934" s="27"/>
      <c r="B1934" s="13" t="s">
        <v>241</v>
      </c>
      <c r="C1934" s="14">
        <v>2021</v>
      </c>
      <c r="D1934" s="83" t="s">
        <v>74</v>
      </c>
      <c r="E1934" s="89"/>
      <c r="F1934" s="85">
        <v>50</v>
      </c>
      <c r="G1934" s="83">
        <v>469.37083999999999</v>
      </c>
    </row>
    <row r="1935" spans="1:7" s="100" customFormat="1" ht="45" hidden="1" outlineLevel="1" x14ac:dyDescent="0.25">
      <c r="A1935" s="27"/>
      <c r="B1935" s="13" t="s">
        <v>885</v>
      </c>
      <c r="C1935" s="14">
        <v>2021</v>
      </c>
      <c r="D1935" s="83" t="s">
        <v>74</v>
      </c>
      <c r="E1935" s="89"/>
      <c r="F1935" s="85">
        <v>50</v>
      </c>
      <c r="G1935" s="83">
        <v>536.55669</v>
      </c>
    </row>
    <row r="1936" spans="1:7" s="100" customFormat="1" ht="45" hidden="1" outlineLevel="1" x14ac:dyDescent="0.25">
      <c r="A1936" s="27"/>
      <c r="B1936" s="13" t="s">
        <v>244</v>
      </c>
      <c r="C1936" s="14">
        <v>2021</v>
      </c>
      <c r="D1936" s="83" t="s">
        <v>74</v>
      </c>
      <c r="E1936" s="89"/>
      <c r="F1936" s="85">
        <v>12</v>
      </c>
      <c r="G1936" s="83">
        <v>232.65612999999999</v>
      </c>
    </row>
    <row r="1937" spans="1:7" s="100" customFormat="1" ht="60" hidden="1" outlineLevel="1" x14ac:dyDescent="0.25">
      <c r="A1937" s="27"/>
      <c r="B1937" s="13" t="s">
        <v>272</v>
      </c>
      <c r="C1937" s="14">
        <v>2021</v>
      </c>
      <c r="D1937" s="83" t="s">
        <v>74</v>
      </c>
      <c r="E1937" s="89"/>
      <c r="F1937" s="85">
        <v>60</v>
      </c>
      <c r="G1937" s="83">
        <v>365.64668</v>
      </c>
    </row>
    <row r="1938" spans="1:7" s="100" customFormat="1" ht="45" hidden="1" outlineLevel="1" x14ac:dyDescent="0.25">
      <c r="A1938" s="27"/>
      <c r="B1938" s="13" t="s">
        <v>693</v>
      </c>
      <c r="C1938" s="14">
        <v>2021</v>
      </c>
      <c r="D1938" s="83" t="s">
        <v>74</v>
      </c>
      <c r="E1938" s="89"/>
      <c r="F1938" s="85">
        <v>50</v>
      </c>
      <c r="G1938" s="83">
        <v>586.68735000000004</v>
      </c>
    </row>
    <row r="1939" spans="1:7" s="100" customFormat="1" ht="45" hidden="1" outlineLevel="1" x14ac:dyDescent="0.25">
      <c r="A1939" s="27"/>
      <c r="B1939" s="13" t="s">
        <v>464</v>
      </c>
      <c r="C1939" s="14">
        <v>2021</v>
      </c>
      <c r="D1939" s="83" t="s">
        <v>74</v>
      </c>
      <c r="E1939" s="89"/>
      <c r="F1939" s="85">
        <v>50</v>
      </c>
      <c r="G1939" s="83">
        <v>806.08406000000002</v>
      </c>
    </row>
    <row r="1940" spans="1:7" s="100" customFormat="1" ht="90" hidden="1" outlineLevel="1" x14ac:dyDescent="0.25">
      <c r="A1940" s="27" t="s">
        <v>80</v>
      </c>
      <c r="B1940" s="13" t="s">
        <v>825</v>
      </c>
      <c r="C1940" s="14">
        <v>2022</v>
      </c>
      <c r="D1940" s="83" t="s">
        <v>74</v>
      </c>
      <c r="E1940" s="89"/>
      <c r="F1940" s="85">
        <v>60</v>
      </c>
      <c r="G1940" s="83">
        <v>596.98630999999989</v>
      </c>
    </row>
    <row r="1941" spans="1:7" s="100" customFormat="1" ht="60" hidden="1" outlineLevel="1" x14ac:dyDescent="0.25">
      <c r="A1941" s="27"/>
      <c r="B1941" s="13" t="s">
        <v>897</v>
      </c>
      <c r="C1941" s="14">
        <v>2022</v>
      </c>
      <c r="D1941" s="83" t="s">
        <v>74</v>
      </c>
      <c r="E1941" s="89"/>
      <c r="F1941" s="85">
        <v>80</v>
      </c>
      <c r="G1941" s="83">
        <v>1069.0860100000002</v>
      </c>
    </row>
    <row r="1942" spans="1:7" s="100" customFormat="1" ht="45" hidden="1" outlineLevel="1" x14ac:dyDescent="0.25">
      <c r="A1942" s="27"/>
      <c r="B1942" s="13" t="s">
        <v>383</v>
      </c>
      <c r="C1942" s="14">
        <v>2022</v>
      </c>
      <c r="D1942" s="83" t="s">
        <v>74</v>
      </c>
      <c r="E1942" s="89"/>
      <c r="F1942" s="85">
        <v>7</v>
      </c>
      <c r="G1942" s="83">
        <v>119.00956000000019</v>
      </c>
    </row>
    <row r="1943" spans="1:7" s="100" customFormat="1" ht="75" hidden="1" outlineLevel="1" x14ac:dyDescent="0.25">
      <c r="A1943" s="27"/>
      <c r="B1943" s="13" t="s">
        <v>421</v>
      </c>
      <c r="C1943" s="14">
        <v>2022</v>
      </c>
      <c r="D1943" s="83" t="s">
        <v>74</v>
      </c>
      <c r="E1943" s="89"/>
      <c r="F1943" s="85">
        <v>60.4</v>
      </c>
      <c r="G1943" s="83">
        <v>1043.3548500000002</v>
      </c>
    </row>
    <row r="1944" spans="1:7" s="100" customFormat="1" ht="60" hidden="1" outlineLevel="1" x14ac:dyDescent="0.25">
      <c r="A1944" s="27"/>
      <c r="B1944" s="13" t="s">
        <v>429</v>
      </c>
      <c r="C1944" s="14">
        <v>2022</v>
      </c>
      <c r="D1944" s="83" t="s">
        <v>74</v>
      </c>
      <c r="E1944" s="89"/>
      <c r="F1944" s="85">
        <v>60</v>
      </c>
      <c r="G1944" s="83">
        <v>782.46220000000017</v>
      </c>
    </row>
    <row r="1945" spans="1:7" s="100" customFormat="1" ht="45" hidden="1" outlineLevel="1" x14ac:dyDescent="0.25">
      <c r="A1945" s="27"/>
      <c r="B1945" s="13" t="s">
        <v>419</v>
      </c>
      <c r="C1945" s="14">
        <v>2022</v>
      </c>
      <c r="D1945" s="83" t="s">
        <v>74</v>
      </c>
      <c r="E1945" s="89"/>
      <c r="F1945" s="85">
        <v>27</v>
      </c>
      <c r="G1945" s="83">
        <v>492.81559000000004</v>
      </c>
    </row>
    <row r="1946" spans="1:7" s="100" customFormat="1" ht="60" hidden="1" outlineLevel="1" x14ac:dyDescent="0.25">
      <c r="A1946" s="27" t="s">
        <v>80</v>
      </c>
      <c r="B1946" s="118" t="s">
        <v>1404</v>
      </c>
      <c r="C1946" s="14">
        <v>2023</v>
      </c>
      <c r="D1946" s="83" t="s">
        <v>74</v>
      </c>
      <c r="E1946" s="89"/>
      <c r="F1946" s="89">
        <v>80</v>
      </c>
      <c r="G1946" s="84">
        <v>532.77881000000002</v>
      </c>
    </row>
    <row r="1947" spans="1:7" s="100" customFormat="1" ht="45" hidden="1" outlineLevel="1" x14ac:dyDescent="0.25">
      <c r="A1947" s="27"/>
      <c r="B1947" s="64" t="s">
        <v>1547</v>
      </c>
      <c r="C1947" s="14">
        <v>2023</v>
      </c>
      <c r="D1947" s="83" t="s">
        <v>74</v>
      </c>
      <c r="E1947" s="89"/>
      <c r="F1947" s="89">
        <v>60</v>
      </c>
      <c r="G1947" s="84">
        <v>842.39233000000002</v>
      </c>
    </row>
    <row r="1948" spans="1:7" s="100" customFormat="1" ht="60" hidden="1" outlineLevel="1" x14ac:dyDescent="0.25">
      <c r="A1948" s="27"/>
      <c r="B1948" s="65" t="s">
        <v>1473</v>
      </c>
      <c r="C1948" s="14">
        <v>2023</v>
      </c>
      <c r="D1948" s="83" t="s">
        <v>74</v>
      </c>
      <c r="E1948" s="89"/>
      <c r="F1948" s="89">
        <v>60</v>
      </c>
      <c r="G1948" s="84">
        <v>825.71702999999991</v>
      </c>
    </row>
    <row r="1949" spans="1:7" s="100" customFormat="1" ht="30" hidden="1" customHeight="1" x14ac:dyDescent="0.25">
      <c r="A1949" s="156" t="s">
        <v>82</v>
      </c>
      <c r="B1949" s="182" t="s">
        <v>83</v>
      </c>
      <c r="C1949" s="24"/>
      <c r="D1949" s="189" t="s">
        <v>75</v>
      </c>
      <c r="E1949" s="78"/>
      <c r="F1949" s="78"/>
      <c r="G1949" s="15"/>
    </row>
    <row r="1950" spans="1:7" s="100" customFormat="1" ht="15.75" hidden="1" customHeight="1" x14ac:dyDescent="0.25">
      <c r="A1950" s="156" t="s">
        <v>82</v>
      </c>
      <c r="B1950" s="77" t="s">
        <v>9</v>
      </c>
      <c r="C1950" s="189">
        <v>2021</v>
      </c>
      <c r="D1950" s="189" t="s">
        <v>75</v>
      </c>
      <c r="E1950" s="78">
        <v>0</v>
      </c>
      <c r="F1950" s="78">
        <v>0</v>
      </c>
      <c r="G1950" s="15">
        <v>0</v>
      </c>
    </row>
    <row r="1951" spans="1:7" s="102" customFormat="1" ht="15.75" hidden="1" customHeight="1" x14ac:dyDescent="0.25">
      <c r="A1951" s="156" t="s">
        <v>82</v>
      </c>
      <c r="B1951" s="77" t="s">
        <v>9</v>
      </c>
      <c r="C1951" s="189">
        <v>2022</v>
      </c>
      <c r="D1951" s="189" t="s">
        <v>75</v>
      </c>
      <c r="E1951" s="78">
        <v>0</v>
      </c>
      <c r="F1951" s="78">
        <v>0</v>
      </c>
      <c r="G1951" s="15">
        <v>0</v>
      </c>
    </row>
    <row r="1952" spans="1:7" s="102" customFormat="1" ht="15.75" hidden="1" customHeight="1" x14ac:dyDescent="0.25">
      <c r="A1952" s="156" t="s">
        <v>82</v>
      </c>
      <c r="B1952" s="77" t="s">
        <v>105</v>
      </c>
      <c r="C1952" s="189">
        <v>2023</v>
      </c>
      <c r="D1952" s="189" t="s">
        <v>75</v>
      </c>
      <c r="E1952" s="78">
        <v>0</v>
      </c>
      <c r="F1952" s="78">
        <v>0</v>
      </c>
      <c r="G1952" s="15">
        <v>0</v>
      </c>
    </row>
    <row r="1953" spans="1:7" s="100" customFormat="1" ht="15.75" hidden="1" outlineLevel="1" x14ac:dyDescent="0.25">
      <c r="A1953" s="14" t="s">
        <v>82</v>
      </c>
      <c r="B1953" s="116"/>
      <c r="C1953" s="14">
        <v>2021</v>
      </c>
      <c r="D1953" s="24" t="s">
        <v>75</v>
      </c>
      <c r="E1953" s="89"/>
      <c r="F1953" s="85"/>
      <c r="G1953" s="84"/>
    </row>
    <row r="1954" spans="1:7" s="100" customFormat="1" ht="15.75" hidden="1" outlineLevel="1" x14ac:dyDescent="0.25">
      <c r="A1954" s="14" t="s">
        <v>82</v>
      </c>
      <c r="B1954" s="116"/>
      <c r="C1954" s="14">
        <v>2022</v>
      </c>
      <c r="D1954" s="24" t="s">
        <v>75</v>
      </c>
      <c r="E1954" s="89"/>
      <c r="F1954" s="85"/>
      <c r="G1954" s="84"/>
    </row>
    <row r="1955" spans="1:7" s="100" customFormat="1" ht="15.75" hidden="1" outlineLevel="1" x14ac:dyDescent="0.25">
      <c r="A1955" s="14" t="s">
        <v>82</v>
      </c>
      <c r="B1955" s="116"/>
      <c r="C1955" s="14">
        <v>2023</v>
      </c>
      <c r="D1955" s="24" t="s">
        <v>75</v>
      </c>
      <c r="E1955" s="89"/>
      <c r="F1955" s="85"/>
      <c r="G1955" s="84"/>
    </row>
    <row r="1956" spans="1:7" s="103" customFormat="1" ht="31.5" hidden="1" collapsed="1" x14ac:dyDescent="0.25">
      <c r="A1956" s="156" t="s">
        <v>82</v>
      </c>
      <c r="B1956" s="182" t="s">
        <v>83</v>
      </c>
      <c r="C1956" s="24"/>
      <c r="D1956" s="156" t="s">
        <v>74</v>
      </c>
      <c r="E1956" s="85"/>
      <c r="F1956" s="187"/>
      <c r="G1956" s="188"/>
    </row>
    <row r="1957" spans="1:7" s="103" customFormat="1" ht="15.75" hidden="1" customHeight="1" x14ac:dyDescent="0.25">
      <c r="A1957" s="156" t="s">
        <v>82</v>
      </c>
      <c r="B1957" s="77" t="s">
        <v>9</v>
      </c>
      <c r="C1957" s="189">
        <v>2021</v>
      </c>
      <c r="D1957" s="189" t="s">
        <v>74</v>
      </c>
      <c r="E1957" s="78">
        <v>0</v>
      </c>
      <c r="F1957" s="78">
        <v>0</v>
      </c>
      <c r="G1957" s="15">
        <v>0</v>
      </c>
    </row>
    <row r="1958" spans="1:7" s="102" customFormat="1" ht="15.75" hidden="1" customHeight="1" x14ac:dyDescent="0.25">
      <c r="A1958" s="156" t="s">
        <v>82</v>
      </c>
      <c r="B1958" s="77" t="s">
        <v>9</v>
      </c>
      <c r="C1958" s="189">
        <v>2022</v>
      </c>
      <c r="D1958" s="189" t="s">
        <v>74</v>
      </c>
      <c r="E1958" s="78">
        <v>0</v>
      </c>
      <c r="F1958" s="78">
        <v>0</v>
      </c>
      <c r="G1958" s="15">
        <v>0</v>
      </c>
    </row>
    <row r="1959" spans="1:7" s="102" customFormat="1" ht="15.75" hidden="1" customHeight="1" x14ac:dyDescent="0.25">
      <c r="A1959" s="156" t="s">
        <v>82</v>
      </c>
      <c r="B1959" s="77" t="s">
        <v>9</v>
      </c>
      <c r="C1959" s="189">
        <v>2023</v>
      </c>
      <c r="D1959" s="189" t="s">
        <v>74</v>
      </c>
      <c r="E1959" s="78">
        <v>0</v>
      </c>
      <c r="F1959" s="78">
        <v>0</v>
      </c>
      <c r="G1959" s="15">
        <v>0</v>
      </c>
    </row>
    <row r="1960" spans="1:7" s="100" customFormat="1" ht="15.75" hidden="1" outlineLevel="1" x14ac:dyDescent="0.25">
      <c r="A1960" s="14" t="s">
        <v>82</v>
      </c>
      <c r="B1960" s="116"/>
      <c r="C1960" s="14">
        <v>2021</v>
      </c>
      <c r="D1960" s="24" t="s">
        <v>74</v>
      </c>
      <c r="E1960" s="89"/>
      <c r="F1960" s="89"/>
      <c r="G1960" s="84"/>
    </row>
    <row r="1961" spans="1:7" s="100" customFormat="1" ht="15.75" hidden="1" outlineLevel="1" x14ac:dyDescent="0.25">
      <c r="A1961" s="14" t="s">
        <v>82</v>
      </c>
      <c r="B1961" s="116"/>
      <c r="C1961" s="14">
        <v>2022</v>
      </c>
      <c r="D1961" s="24" t="s">
        <v>74</v>
      </c>
      <c r="E1961" s="89"/>
      <c r="F1961" s="89"/>
      <c r="G1961" s="84"/>
    </row>
    <row r="1962" spans="1:7" s="100" customFormat="1" ht="15.75" hidden="1" collapsed="1" x14ac:dyDescent="0.25">
      <c r="A1962" s="14" t="s">
        <v>82</v>
      </c>
      <c r="B1962" s="116"/>
      <c r="C1962" s="14">
        <v>2023</v>
      </c>
      <c r="D1962" s="24" t="s">
        <v>74</v>
      </c>
      <c r="E1962" s="89"/>
      <c r="F1962" s="89"/>
      <c r="G1962" s="84"/>
    </row>
    <row r="1963" spans="1:7" s="103" customFormat="1" ht="31.5" x14ac:dyDescent="0.25">
      <c r="A1963" s="156" t="s">
        <v>84</v>
      </c>
      <c r="B1963" s="182" t="s">
        <v>85</v>
      </c>
      <c r="C1963" s="24"/>
      <c r="D1963" s="189" t="s">
        <v>75</v>
      </c>
      <c r="E1963" s="78"/>
      <c r="F1963" s="187">
        <v>4261.8</v>
      </c>
      <c r="G1963" s="188">
        <v>27722.654979999996</v>
      </c>
    </row>
    <row r="1964" spans="1:7" s="103" customFormat="1" ht="15.75" customHeight="1" x14ac:dyDescent="0.25">
      <c r="A1964" s="156" t="s">
        <v>84</v>
      </c>
      <c r="B1964" s="77" t="s">
        <v>9</v>
      </c>
      <c r="C1964" s="189">
        <v>2021</v>
      </c>
      <c r="D1964" s="189" t="s">
        <v>75</v>
      </c>
      <c r="E1964" s="78">
        <v>0</v>
      </c>
      <c r="F1964" s="78">
        <v>2471</v>
      </c>
      <c r="G1964" s="15">
        <v>14934.824459999996</v>
      </c>
    </row>
    <row r="1965" spans="1:7" s="102" customFormat="1" ht="15.75" customHeight="1" x14ac:dyDescent="0.25">
      <c r="A1965" s="156" t="s">
        <v>84</v>
      </c>
      <c r="B1965" s="77" t="s">
        <v>9</v>
      </c>
      <c r="C1965" s="189">
        <v>2022</v>
      </c>
      <c r="D1965" s="189" t="s">
        <v>75</v>
      </c>
      <c r="E1965" s="78">
        <v>0</v>
      </c>
      <c r="F1965" s="78">
        <v>747.8</v>
      </c>
      <c r="G1965" s="15">
        <v>6784.0494199999994</v>
      </c>
    </row>
    <row r="1966" spans="1:7" s="102" customFormat="1" ht="15.75" customHeight="1" x14ac:dyDescent="0.25">
      <c r="A1966" s="156" t="s">
        <v>84</v>
      </c>
      <c r="B1966" s="77" t="s">
        <v>9</v>
      </c>
      <c r="C1966" s="189">
        <v>2023</v>
      </c>
      <c r="D1966" s="189" t="s">
        <v>75</v>
      </c>
      <c r="E1966" s="78">
        <v>0</v>
      </c>
      <c r="F1966" s="78">
        <v>1043</v>
      </c>
      <c r="G1966" s="15">
        <v>6003.7811000000002</v>
      </c>
    </row>
    <row r="1967" spans="1:7" s="100" customFormat="1" ht="45" hidden="1" outlineLevel="1" x14ac:dyDescent="0.25">
      <c r="A1967" s="27" t="s">
        <v>84</v>
      </c>
      <c r="B1967" s="162" t="s">
        <v>959</v>
      </c>
      <c r="C1967" s="14">
        <v>2021</v>
      </c>
      <c r="D1967" s="83" t="s">
        <v>75</v>
      </c>
      <c r="E1967" s="92"/>
      <c r="F1967" s="85">
        <v>150</v>
      </c>
      <c r="G1967" s="83">
        <v>860.50313000000006</v>
      </c>
    </row>
    <row r="1968" spans="1:7" s="100" customFormat="1" ht="45" hidden="1" outlineLevel="1" x14ac:dyDescent="0.25">
      <c r="A1968" s="27"/>
      <c r="B1968" s="162" t="s">
        <v>515</v>
      </c>
      <c r="C1968" s="14">
        <v>2021</v>
      </c>
      <c r="D1968" s="83" t="s">
        <v>75</v>
      </c>
      <c r="E1968" s="92"/>
      <c r="F1968" s="85">
        <v>15</v>
      </c>
      <c r="G1968" s="83">
        <v>727.11514999999997</v>
      </c>
    </row>
    <row r="1969" spans="1:7" s="100" customFormat="1" ht="45" hidden="1" outlineLevel="1" x14ac:dyDescent="0.25">
      <c r="A1969" s="27"/>
      <c r="B1969" s="162" t="s">
        <v>866</v>
      </c>
      <c r="C1969" s="14">
        <v>2021</v>
      </c>
      <c r="D1969" s="83" t="s">
        <v>75</v>
      </c>
      <c r="E1969" s="92"/>
      <c r="F1969" s="85">
        <v>128</v>
      </c>
      <c r="G1969" s="83">
        <v>886.88554999999997</v>
      </c>
    </row>
    <row r="1970" spans="1:7" s="100" customFormat="1" ht="45" hidden="1" outlineLevel="1" x14ac:dyDescent="0.25">
      <c r="A1970" s="27"/>
      <c r="B1970" s="162" t="s">
        <v>437</v>
      </c>
      <c r="C1970" s="14">
        <v>2021</v>
      </c>
      <c r="D1970" s="83" t="s">
        <v>75</v>
      </c>
      <c r="E1970" s="92"/>
      <c r="F1970" s="85">
        <v>149</v>
      </c>
      <c r="G1970" s="83">
        <v>731.65567999999996</v>
      </c>
    </row>
    <row r="1971" spans="1:7" s="100" customFormat="1" ht="45" hidden="1" outlineLevel="1" x14ac:dyDescent="0.25">
      <c r="A1971" s="27"/>
      <c r="B1971" s="162" t="s">
        <v>559</v>
      </c>
      <c r="C1971" s="14">
        <v>2021</v>
      </c>
      <c r="D1971" s="83" t="s">
        <v>75</v>
      </c>
      <c r="E1971" s="92"/>
      <c r="F1971" s="85">
        <v>80</v>
      </c>
      <c r="G1971" s="83">
        <v>1085.0169599999999</v>
      </c>
    </row>
    <row r="1972" spans="1:7" s="100" customFormat="1" ht="45" hidden="1" outlineLevel="1" x14ac:dyDescent="0.25">
      <c r="A1972" s="27"/>
      <c r="B1972" s="162" t="s">
        <v>581</v>
      </c>
      <c r="C1972" s="14">
        <v>2021</v>
      </c>
      <c r="D1972" s="83" t="s">
        <v>75</v>
      </c>
      <c r="E1972" s="92"/>
      <c r="F1972" s="85">
        <v>45</v>
      </c>
      <c r="G1972" s="83">
        <v>681.89238</v>
      </c>
    </row>
    <row r="1973" spans="1:7" s="100" customFormat="1" ht="45" hidden="1" outlineLevel="1" x14ac:dyDescent="0.25">
      <c r="A1973" s="27"/>
      <c r="B1973" s="162" t="s">
        <v>912</v>
      </c>
      <c r="C1973" s="14">
        <v>2021</v>
      </c>
      <c r="D1973" s="83" t="s">
        <v>75</v>
      </c>
      <c r="E1973" s="92"/>
      <c r="F1973" s="85">
        <v>150</v>
      </c>
      <c r="G1973" s="83">
        <v>542.46621000000005</v>
      </c>
    </row>
    <row r="1974" spans="1:7" s="100" customFormat="1" ht="45" hidden="1" outlineLevel="1" x14ac:dyDescent="0.25">
      <c r="A1974" s="27"/>
      <c r="B1974" s="162" t="s">
        <v>981</v>
      </c>
      <c r="C1974" s="14">
        <v>2021</v>
      </c>
      <c r="D1974" s="83" t="s">
        <v>75</v>
      </c>
      <c r="E1974" s="92"/>
      <c r="F1974" s="85">
        <v>150</v>
      </c>
      <c r="G1974" s="83">
        <v>647.21833000000004</v>
      </c>
    </row>
    <row r="1975" spans="1:7" s="100" customFormat="1" ht="60" hidden="1" outlineLevel="1" x14ac:dyDescent="0.25">
      <c r="A1975" s="27"/>
      <c r="B1975" s="162" t="s">
        <v>242</v>
      </c>
      <c r="C1975" s="14">
        <v>2021</v>
      </c>
      <c r="D1975" s="83" t="s">
        <v>75</v>
      </c>
      <c r="E1975" s="92"/>
      <c r="F1975" s="85">
        <v>100</v>
      </c>
      <c r="G1975" s="83">
        <v>533.99977000000001</v>
      </c>
    </row>
    <row r="1976" spans="1:7" s="100" customFormat="1" ht="45" hidden="1" outlineLevel="1" x14ac:dyDescent="0.25">
      <c r="A1976" s="27"/>
      <c r="B1976" s="162" t="s">
        <v>938</v>
      </c>
      <c r="C1976" s="14">
        <v>2021</v>
      </c>
      <c r="D1976" s="83" t="s">
        <v>75</v>
      </c>
      <c r="E1976" s="92"/>
      <c r="F1976" s="85">
        <v>150</v>
      </c>
      <c r="G1976" s="83">
        <v>734.58163000000002</v>
      </c>
    </row>
    <row r="1977" spans="1:7" s="100" customFormat="1" ht="45" hidden="1" outlineLevel="1" x14ac:dyDescent="0.25">
      <c r="A1977" s="27"/>
      <c r="B1977" s="162" t="s">
        <v>854</v>
      </c>
      <c r="C1977" s="14">
        <v>2021</v>
      </c>
      <c r="D1977" s="83" t="s">
        <v>75</v>
      </c>
      <c r="E1977" s="92"/>
      <c r="F1977" s="85">
        <v>120</v>
      </c>
      <c r="G1977" s="83">
        <v>723.00645999999995</v>
      </c>
    </row>
    <row r="1978" spans="1:7" s="100" customFormat="1" ht="60" hidden="1" outlineLevel="1" x14ac:dyDescent="0.25">
      <c r="A1978" s="27"/>
      <c r="B1978" s="162" t="s">
        <v>644</v>
      </c>
      <c r="C1978" s="14">
        <v>2021</v>
      </c>
      <c r="D1978" s="83" t="s">
        <v>75</v>
      </c>
      <c r="E1978" s="92"/>
      <c r="F1978" s="85">
        <v>86</v>
      </c>
      <c r="G1978" s="83">
        <v>579.45488999999998</v>
      </c>
    </row>
    <row r="1979" spans="1:7" s="100" customFormat="1" ht="45" hidden="1" outlineLevel="1" x14ac:dyDescent="0.25">
      <c r="A1979" s="27"/>
      <c r="B1979" s="162" t="s">
        <v>654</v>
      </c>
      <c r="C1979" s="14">
        <v>2021</v>
      </c>
      <c r="D1979" s="83" t="s">
        <v>75</v>
      </c>
      <c r="E1979" s="92"/>
      <c r="F1979" s="85">
        <v>30</v>
      </c>
      <c r="G1979" s="83">
        <v>613.75257999999997</v>
      </c>
    </row>
    <row r="1980" spans="1:7" s="100" customFormat="1" ht="45" hidden="1" outlineLevel="1" x14ac:dyDescent="0.25">
      <c r="A1980" s="27"/>
      <c r="B1980" s="162" t="s">
        <v>668</v>
      </c>
      <c r="C1980" s="14">
        <v>2021</v>
      </c>
      <c r="D1980" s="83" t="s">
        <v>75</v>
      </c>
      <c r="E1980" s="92"/>
      <c r="F1980" s="85">
        <v>118</v>
      </c>
      <c r="G1980" s="83">
        <v>804.31122000000005</v>
      </c>
    </row>
    <row r="1981" spans="1:7" s="100" customFormat="1" ht="45" hidden="1" outlineLevel="1" x14ac:dyDescent="0.25">
      <c r="A1981" s="27"/>
      <c r="B1981" s="162" t="s">
        <v>892</v>
      </c>
      <c r="C1981" s="14">
        <v>2021</v>
      </c>
      <c r="D1981" s="83" t="s">
        <v>75</v>
      </c>
      <c r="E1981" s="92"/>
      <c r="F1981" s="85">
        <v>150</v>
      </c>
      <c r="G1981" s="83">
        <v>797.67390999999998</v>
      </c>
    </row>
    <row r="1982" spans="1:7" s="100" customFormat="1" ht="60" hidden="1" outlineLevel="1" x14ac:dyDescent="0.25">
      <c r="A1982" s="27"/>
      <c r="B1982" s="162" t="s">
        <v>927</v>
      </c>
      <c r="C1982" s="14">
        <v>2021</v>
      </c>
      <c r="D1982" s="83" t="s">
        <v>75</v>
      </c>
      <c r="E1982" s="92"/>
      <c r="F1982" s="85">
        <v>150</v>
      </c>
      <c r="G1982" s="83">
        <v>796.86261999999999</v>
      </c>
    </row>
    <row r="1983" spans="1:7" s="100" customFormat="1" ht="45" hidden="1" outlineLevel="1" x14ac:dyDescent="0.25">
      <c r="A1983" s="27"/>
      <c r="B1983" s="162" t="s">
        <v>982</v>
      </c>
      <c r="C1983" s="14">
        <v>2021</v>
      </c>
      <c r="D1983" s="83" t="s">
        <v>75</v>
      </c>
      <c r="E1983" s="92"/>
      <c r="F1983" s="85">
        <v>150</v>
      </c>
      <c r="G1983" s="83">
        <v>439.67052999999999</v>
      </c>
    </row>
    <row r="1984" spans="1:7" s="100" customFormat="1" ht="45" hidden="1" outlineLevel="1" x14ac:dyDescent="0.25">
      <c r="A1984" s="27"/>
      <c r="B1984" s="162" t="s">
        <v>983</v>
      </c>
      <c r="C1984" s="14">
        <v>2021</v>
      </c>
      <c r="D1984" s="83" t="s">
        <v>75</v>
      </c>
      <c r="E1984" s="92"/>
      <c r="F1984" s="85">
        <v>150</v>
      </c>
      <c r="G1984" s="83">
        <v>466.14908000000003</v>
      </c>
    </row>
    <row r="1985" spans="1:7" s="100" customFormat="1" ht="60" hidden="1" outlineLevel="1" x14ac:dyDescent="0.25">
      <c r="A1985" s="27"/>
      <c r="B1985" s="162" t="s">
        <v>671</v>
      </c>
      <c r="C1985" s="14">
        <v>2021</v>
      </c>
      <c r="D1985" s="83" t="s">
        <v>75</v>
      </c>
      <c r="E1985" s="92"/>
      <c r="F1985" s="85">
        <v>150</v>
      </c>
      <c r="G1985" s="83">
        <v>985.78922</v>
      </c>
    </row>
    <row r="1986" spans="1:7" s="100" customFormat="1" ht="45" hidden="1" outlineLevel="1" x14ac:dyDescent="0.25">
      <c r="A1986" s="27"/>
      <c r="B1986" s="162" t="s">
        <v>680</v>
      </c>
      <c r="C1986" s="14">
        <v>2021</v>
      </c>
      <c r="D1986" s="83" t="s">
        <v>75</v>
      </c>
      <c r="E1986" s="92"/>
      <c r="F1986" s="85">
        <v>100</v>
      </c>
      <c r="G1986" s="83">
        <v>387.97286000000003</v>
      </c>
    </row>
    <row r="1987" spans="1:7" s="100" customFormat="1" ht="60" hidden="1" outlineLevel="1" x14ac:dyDescent="0.25">
      <c r="A1987" s="27"/>
      <c r="B1987" s="162" t="s">
        <v>465</v>
      </c>
      <c r="C1987" s="14">
        <v>2021</v>
      </c>
      <c r="D1987" s="83" t="s">
        <v>75</v>
      </c>
      <c r="E1987" s="92"/>
      <c r="F1987" s="85">
        <v>150</v>
      </c>
      <c r="G1987" s="83">
        <v>908.84630000000004</v>
      </c>
    </row>
    <row r="1988" spans="1:7" s="100" customFormat="1" ht="45" hidden="1" outlineLevel="1" x14ac:dyDescent="0.25">
      <c r="A1988" s="27" t="s">
        <v>84</v>
      </c>
      <c r="B1988" s="162" t="s">
        <v>817</v>
      </c>
      <c r="C1988" s="14">
        <v>2022</v>
      </c>
      <c r="D1988" s="83" t="s">
        <v>75</v>
      </c>
      <c r="E1988" s="92"/>
      <c r="F1988" s="85">
        <v>120</v>
      </c>
      <c r="G1988" s="83">
        <v>993.17384999999979</v>
      </c>
    </row>
    <row r="1989" spans="1:7" s="100" customFormat="1" ht="75" hidden="1" outlineLevel="1" x14ac:dyDescent="0.25">
      <c r="A1989" s="27"/>
      <c r="B1989" s="162" t="s">
        <v>822</v>
      </c>
      <c r="C1989" s="14">
        <v>2022</v>
      </c>
      <c r="D1989" s="83" t="s">
        <v>75</v>
      </c>
      <c r="E1989" s="92"/>
      <c r="F1989" s="85">
        <v>75</v>
      </c>
      <c r="G1989" s="83">
        <v>1199.5337799999995</v>
      </c>
    </row>
    <row r="1990" spans="1:7" s="100" customFormat="1" ht="60" hidden="1" outlineLevel="1" x14ac:dyDescent="0.25">
      <c r="A1990" s="27"/>
      <c r="B1990" s="162" t="s">
        <v>823</v>
      </c>
      <c r="C1990" s="14">
        <v>2022</v>
      </c>
      <c r="D1990" s="83" t="s">
        <v>75</v>
      </c>
      <c r="E1990" s="92"/>
      <c r="F1990" s="85">
        <v>140</v>
      </c>
      <c r="G1990" s="83">
        <v>528.18218999999999</v>
      </c>
    </row>
    <row r="1991" spans="1:7" s="100" customFormat="1" ht="45" hidden="1" outlineLevel="1" x14ac:dyDescent="0.25">
      <c r="A1991" s="27"/>
      <c r="B1991" s="162" t="s">
        <v>828</v>
      </c>
      <c r="C1991" s="14">
        <v>2022</v>
      </c>
      <c r="D1991" s="83" t="s">
        <v>75</v>
      </c>
      <c r="E1991" s="92"/>
      <c r="F1991" s="85">
        <v>30</v>
      </c>
      <c r="G1991" s="83">
        <v>892.8253599999997</v>
      </c>
    </row>
    <row r="1992" spans="1:7" s="100" customFormat="1" ht="45" hidden="1" outlineLevel="1" x14ac:dyDescent="0.25">
      <c r="A1992" s="27"/>
      <c r="B1992" s="162" t="s">
        <v>829</v>
      </c>
      <c r="C1992" s="14">
        <v>2022</v>
      </c>
      <c r="D1992" s="83" t="s">
        <v>75</v>
      </c>
      <c r="E1992" s="92"/>
      <c r="F1992" s="85">
        <v>90</v>
      </c>
      <c r="G1992" s="83">
        <v>646.09601999999995</v>
      </c>
    </row>
    <row r="1993" spans="1:7" s="100" customFormat="1" ht="75" hidden="1" outlineLevel="1" x14ac:dyDescent="0.25">
      <c r="A1993" s="27"/>
      <c r="B1993" s="162" t="s">
        <v>477</v>
      </c>
      <c r="C1993" s="14">
        <v>2022</v>
      </c>
      <c r="D1993" s="83" t="s">
        <v>75</v>
      </c>
      <c r="E1993" s="92"/>
      <c r="F1993" s="85">
        <v>15</v>
      </c>
      <c r="G1993" s="83">
        <v>689.20974000000001</v>
      </c>
    </row>
    <row r="1994" spans="1:7" s="100" customFormat="1" ht="45" hidden="1" outlineLevel="1" x14ac:dyDescent="0.25">
      <c r="A1994" s="27"/>
      <c r="B1994" s="162" t="s">
        <v>837</v>
      </c>
      <c r="C1994" s="14">
        <v>2022</v>
      </c>
      <c r="D1994" s="83" t="s">
        <v>75</v>
      </c>
      <c r="E1994" s="92"/>
      <c r="F1994" s="85">
        <v>15</v>
      </c>
      <c r="G1994" s="83">
        <v>941.83694000000003</v>
      </c>
    </row>
    <row r="1995" spans="1:7" s="100" customFormat="1" ht="60" hidden="1" outlineLevel="1" x14ac:dyDescent="0.25">
      <c r="A1995" s="27"/>
      <c r="B1995" s="162" t="s">
        <v>839</v>
      </c>
      <c r="C1995" s="14">
        <v>2022</v>
      </c>
      <c r="D1995" s="83" t="s">
        <v>75</v>
      </c>
      <c r="E1995" s="92"/>
      <c r="F1995" s="85">
        <v>140</v>
      </c>
      <c r="G1995" s="83">
        <v>630.18167999999991</v>
      </c>
    </row>
    <row r="1996" spans="1:7" s="100" customFormat="1" ht="60" hidden="1" outlineLevel="1" x14ac:dyDescent="0.25">
      <c r="A1996" s="27"/>
      <c r="B1996" s="162" t="s">
        <v>848</v>
      </c>
      <c r="C1996" s="14">
        <v>2022</v>
      </c>
      <c r="D1996" s="83" t="s">
        <v>75</v>
      </c>
      <c r="E1996" s="92"/>
      <c r="F1996" s="85">
        <v>15</v>
      </c>
      <c r="G1996" s="83">
        <v>690.66223000000036</v>
      </c>
    </row>
    <row r="1997" spans="1:7" s="100" customFormat="1" ht="60" hidden="1" outlineLevel="1" x14ac:dyDescent="0.25">
      <c r="A1997" s="27"/>
      <c r="B1997" s="162" t="s">
        <v>740</v>
      </c>
      <c r="C1997" s="14">
        <v>2022</v>
      </c>
      <c r="D1997" s="83" t="s">
        <v>75</v>
      </c>
      <c r="E1997" s="92"/>
      <c r="F1997" s="85">
        <v>60</v>
      </c>
      <c r="G1997" s="83">
        <v>237.56011999999998</v>
      </c>
    </row>
    <row r="1998" spans="1:7" s="100" customFormat="1" ht="45" hidden="1" outlineLevel="1" x14ac:dyDescent="0.25">
      <c r="A1998" s="27"/>
      <c r="B1998" s="162" t="s">
        <v>951</v>
      </c>
      <c r="C1998" s="14">
        <v>2022</v>
      </c>
      <c r="D1998" s="83" t="s">
        <v>75</v>
      </c>
      <c r="E1998" s="92"/>
      <c r="F1998" s="85">
        <v>47.8</v>
      </c>
      <c r="G1998" s="83">
        <v>626.97955000000013</v>
      </c>
    </row>
    <row r="1999" spans="1:7" s="100" customFormat="1" ht="51.75" hidden="1" customHeight="1" outlineLevel="1" x14ac:dyDescent="0.25">
      <c r="A1999" s="27" t="s">
        <v>84</v>
      </c>
      <c r="B1999" s="119" t="s">
        <v>1557</v>
      </c>
      <c r="C1999" s="14">
        <v>2023</v>
      </c>
      <c r="D1999" s="83" t="s">
        <v>75</v>
      </c>
      <c r="E1999" s="85"/>
      <c r="F1999" s="85">
        <v>85</v>
      </c>
      <c r="G1999" s="83">
        <v>115.40952999999999</v>
      </c>
    </row>
    <row r="2000" spans="1:7" s="100" customFormat="1" ht="48" hidden="1" customHeight="1" outlineLevel="1" x14ac:dyDescent="0.25">
      <c r="A2000" s="27"/>
      <c r="B2000" s="33" t="s">
        <v>1553</v>
      </c>
      <c r="C2000" s="14">
        <v>2023</v>
      </c>
      <c r="D2000" s="83" t="s">
        <v>75</v>
      </c>
      <c r="E2000" s="85"/>
      <c r="F2000" s="85">
        <v>101</v>
      </c>
      <c r="G2000" s="83">
        <v>615.77008000000001</v>
      </c>
    </row>
    <row r="2001" spans="1:7" s="100" customFormat="1" ht="55.5" hidden="1" customHeight="1" outlineLevel="1" x14ac:dyDescent="0.25">
      <c r="A2001" s="27"/>
      <c r="B2001" s="33" t="s">
        <v>1519</v>
      </c>
      <c r="C2001" s="14">
        <v>2023</v>
      </c>
      <c r="D2001" s="83" t="s">
        <v>75</v>
      </c>
      <c r="E2001" s="85"/>
      <c r="F2001" s="85">
        <v>100</v>
      </c>
      <c r="G2001" s="83">
        <v>601.04093999999998</v>
      </c>
    </row>
    <row r="2002" spans="1:7" s="100" customFormat="1" ht="45" hidden="1" outlineLevel="1" x14ac:dyDescent="0.25">
      <c r="A2002" s="27"/>
      <c r="B2002" s="39" t="s">
        <v>1430</v>
      </c>
      <c r="C2002" s="14">
        <v>2023</v>
      </c>
      <c r="D2002" s="83" t="s">
        <v>75</v>
      </c>
      <c r="E2002" s="85"/>
      <c r="F2002" s="85">
        <v>201</v>
      </c>
      <c r="G2002" s="83">
        <v>871.93069000000003</v>
      </c>
    </row>
    <row r="2003" spans="1:7" s="100" customFormat="1" ht="60" hidden="1" outlineLevel="1" x14ac:dyDescent="0.25">
      <c r="A2003" s="27"/>
      <c r="B2003" s="34" t="s">
        <v>1465</v>
      </c>
      <c r="C2003" s="14">
        <v>2023</v>
      </c>
      <c r="D2003" s="83" t="s">
        <v>75</v>
      </c>
      <c r="E2003" s="85"/>
      <c r="F2003" s="85">
        <v>150</v>
      </c>
      <c r="G2003" s="83">
        <v>922.38271000000009</v>
      </c>
    </row>
    <row r="2004" spans="1:7" s="100" customFormat="1" ht="45" hidden="1" outlineLevel="1" x14ac:dyDescent="0.25">
      <c r="A2004" s="27"/>
      <c r="B2004" s="167" t="s">
        <v>1494</v>
      </c>
      <c r="C2004" s="14">
        <v>2023</v>
      </c>
      <c r="D2004" s="83" t="s">
        <v>75</v>
      </c>
      <c r="E2004" s="85"/>
      <c r="F2004" s="85">
        <v>106</v>
      </c>
      <c r="G2004" s="83">
        <v>1017.30675</v>
      </c>
    </row>
    <row r="2005" spans="1:7" s="100" customFormat="1" ht="45" hidden="1" outlineLevel="1" x14ac:dyDescent="0.25">
      <c r="A2005" s="27"/>
      <c r="B2005" s="167" t="s">
        <v>1499</v>
      </c>
      <c r="C2005" s="14">
        <v>2023</v>
      </c>
      <c r="D2005" s="83" t="s">
        <v>75</v>
      </c>
      <c r="E2005" s="85"/>
      <c r="F2005" s="85">
        <v>150</v>
      </c>
      <c r="G2005" s="83">
        <v>535.32044999999994</v>
      </c>
    </row>
    <row r="2006" spans="1:7" s="100" customFormat="1" ht="45" hidden="1" outlineLevel="1" x14ac:dyDescent="0.25">
      <c r="A2006" s="27"/>
      <c r="B2006" s="66" t="s">
        <v>1551</v>
      </c>
      <c r="C2006" s="14">
        <v>2023</v>
      </c>
      <c r="D2006" s="83" t="s">
        <v>75</v>
      </c>
      <c r="E2006" s="85"/>
      <c r="F2006" s="85">
        <v>150</v>
      </c>
      <c r="G2006" s="83">
        <v>1324.61995</v>
      </c>
    </row>
    <row r="2007" spans="1:7" s="100" customFormat="1" ht="15.75" hidden="1" outlineLevel="1" x14ac:dyDescent="0.25">
      <c r="A2007" s="14"/>
      <c r="B2007" s="116"/>
      <c r="C2007" s="14"/>
      <c r="D2007" s="24"/>
      <c r="E2007" s="168"/>
      <c r="F2007" s="168"/>
      <c r="G2007" s="159"/>
    </row>
    <row r="2008" spans="1:7" s="100" customFormat="1" ht="31.5" collapsed="1" x14ac:dyDescent="0.25">
      <c r="A2008" s="156" t="s">
        <v>84</v>
      </c>
      <c r="B2008" s="182" t="s">
        <v>85</v>
      </c>
      <c r="C2008" s="24"/>
      <c r="D2008" s="189" t="s">
        <v>74</v>
      </c>
      <c r="E2008" s="85"/>
      <c r="F2008" s="187">
        <v>8424.7999999999993</v>
      </c>
      <c r="G2008" s="188">
        <v>47862.229697799994</v>
      </c>
    </row>
    <row r="2009" spans="1:7" s="103" customFormat="1" ht="15.75" customHeight="1" x14ac:dyDescent="0.25">
      <c r="A2009" s="156" t="s">
        <v>84</v>
      </c>
      <c r="B2009" s="77" t="s">
        <v>9</v>
      </c>
      <c r="C2009" s="189">
        <v>2021</v>
      </c>
      <c r="D2009" s="189" t="s">
        <v>74</v>
      </c>
      <c r="E2009" s="78">
        <v>0</v>
      </c>
      <c r="F2009" s="78">
        <v>4164</v>
      </c>
      <c r="G2009" s="15">
        <v>20346.681829999998</v>
      </c>
    </row>
    <row r="2010" spans="1:7" s="102" customFormat="1" ht="15.75" customHeight="1" x14ac:dyDescent="0.25">
      <c r="A2010" s="156" t="s">
        <v>84</v>
      </c>
      <c r="B2010" s="77" t="s">
        <v>9</v>
      </c>
      <c r="C2010" s="189">
        <v>2022</v>
      </c>
      <c r="D2010" s="189" t="s">
        <v>74</v>
      </c>
      <c r="E2010" s="78">
        <v>0</v>
      </c>
      <c r="F2010" s="78">
        <v>2755.8</v>
      </c>
      <c r="G2010" s="15">
        <v>16409.22452</v>
      </c>
    </row>
    <row r="2011" spans="1:7" s="102" customFormat="1" ht="15.75" customHeight="1" x14ac:dyDescent="0.25">
      <c r="A2011" s="156" t="s">
        <v>84</v>
      </c>
      <c r="B2011" s="77" t="s">
        <v>9</v>
      </c>
      <c r="C2011" s="189">
        <v>2023</v>
      </c>
      <c r="D2011" s="189" t="s">
        <v>74</v>
      </c>
      <c r="E2011" s="78">
        <v>0</v>
      </c>
      <c r="F2011" s="78">
        <v>1505</v>
      </c>
      <c r="G2011" s="15">
        <v>11106.3233478</v>
      </c>
    </row>
    <row r="2012" spans="1:7" s="100" customFormat="1" ht="45" hidden="1" outlineLevel="1" x14ac:dyDescent="0.25">
      <c r="A2012" s="27" t="s">
        <v>84</v>
      </c>
      <c r="B2012" s="13" t="s">
        <v>853</v>
      </c>
      <c r="C2012" s="14">
        <v>2021</v>
      </c>
      <c r="D2012" s="83" t="s">
        <v>74</v>
      </c>
      <c r="E2012" s="85"/>
      <c r="F2012" s="85">
        <v>150</v>
      </c>
      <c r="G2012" s="83">
        <v>1243.5473400000001</v>
      </c>
    </row>
    <row r="2013" spans="1:7" s="100" customFormat="1" ht="45" hidden="1" outlineLevel="1" x14ac:dyDescent="0.25">
      <c r="A2013" s="14"/>
      <c r="B2013" s="13" t="s">
        <v>433</v>
      </c>
      <c r="C2013" s="14">
        <v>2021</v>
      </c>
      <c r="D2013" s="83" t="s">
        <v>74</v>
      </c>
      <c r="E2013" s="85"/>
      <c r="F2013" s="85">
        <v>30</v>
      </c>
      <c r="G2013" s="83">
        <v>748.83095000000003</v>
      </c>
    </row>
    <row r="2014" spans="1:7" s="100" customFormat="1" ht="45" hidden="1" outlineLevel="1" x14ac:dyDescent="0.25">
      <c r="A2014" s="14"/>
      <c r="B2014" s="13" t="s">
        <v>521</v>
      </c>
      <c r="C2014" s="14">
        <v>2021</v>
      </c>
      <c r="D2014" s="83" t="s">
        <v>74</v>
      </c>
      <c r="E2014" s="85"/>
      <c r="F2014" s="85">
        <v>149</v>
      </c>
      <c r="G2014" s="83">
        <v>588.83807999999999</v>
      </c>
    </row>
    <row r="2015" spans="1:7" s="100" customFormat="1" ht="45" hidden="1" outlineLevel="1" x14ac:dyDescent="0.25">
      <c r="A2015" s="14"/>
      <c r="B2015" s="13" t="s">
        <v>1240</v>
      </c>
      <c r="C2015" s="14">
        <v>2021</v>
      </c>
      <c r="D2015" s="83" t="s">
        <v>74</v>
      </c>
      <c r="E2015" s="85"/>
      <c r="F2015" s="85">
        <v>150</v>
      </c>
      <c r="G2015" s="83">
        <v>653.82938000000001</v>
      </c>
    </row>
    <row r="2016" spans="1:7" s="100" customFormat="1" ht="45" hidden="1" outlineLevel="1" x14ac:dyDescent="0.25">
      <c r="A2016" s="14"/>
      <c r="B2016" s="13" t="s">
        <v>538</v>
      </c>
      <c r="C2016" s="14">
        <v>2021</v>
      </c>
      <c r="D2016" s="83" t="s">
        <v>74</v>
      </c>
      <c r="E2016" s="85"/>
      <c r="F2016" s="85">
        <v>30</v>
      </c>
      <c r="G2016" s="83">
        <v>698.05847000000006</v>
      </c>
    </row>
    <row r="2017" spans="1:7" s="100" customFormat="1" ht="75" hidden="1" outlineLevel="1" x14ac:dyDescent="0.25">
      <c r="A2017" s="14"/>
      <c r="B2017" s="13" t="s">
        <v>436</v>
      </c>
      <c r="C2017" s="14">
        <v>2021</v>
      </c>
      <c r="D2017" s="83" t="s">
        <v>74</v>
      </c>
      <c r="E2017" s="85"/>
      <c r="F2017" s="85">
        <v>240</v>
      </c>
      <c r="G2017" s="83">
        <v>1072.9083700000001</v>
      </c>
    </row>
    <row r="2018" spans="1:7" s="100" customFormat="1" ht="45" hidden="1" outlineLevel="1" x14ac:dyDescent="0.25">
      <c r="A2018" s="14"/>
      <c r="B2018" s="13" t="s">
        <v>138</v>
      </c>
      <c r="C2018" s="14">
        <v>2021</v>
      </c>
      <c r="D2018" s="83" t="s">
        <v>74</v>
      </c>
      <c r="E2018" s="85"/>
      <c r="F2018" s="85">
        <v>120</v>
      </c>
      <c r="G2018" s="83">
        <v>666.95807000000002</v>
      </c>
    </row>
    <row r="2019" spans="1:7" s="100" customFormat="1" ht="75" hidden="1" outlineLevel="1" x14ac:dyDescent="0.25">
      <c r="A2019" s="14"/>
      <c r="B2019" s="13" t="s">
        <v>139</v>
      </c>
      <c r="C2019" s="14">
        <v>2021</v>
      </c>
      <c r="D2019" s="83" t="s">
        <v>74</v>
      </c>
      <c r="E2019" s="85"/>
      <c r="F2019" s="85">
        <v>25</v>
      </c>
      <c r="G2019" s="83">
        <v>683.05847000000006</v>
      </c>
    </row>
    <row r="2020" spans="1:7" s="100" customFormat="1" ht="45" hidden="1" outlineLevel="1" x14ac:dyDescent="0.25">
      <c r="A2020" s="14"/>
      <c r="B2020" s="13" t="s">
        <v>947</v>
      </c>
      <c r="C2020" s="14">
        <v>2021</v>
      </c>
      <c r="D2020" s="83" t="s">
        <v>74</v>
      </c>
      <c r="E2020" s="85"/>
      <c r="F2020" s="85">
        <v>149</v>
      </c>
      <c r="G2020" s="83">
        <v>415.91415000000001</v>
      </c>
    </row>
    <row r="2021" spans="1:7" s="100" customFormat="1" ht="45" hidden="1" outlineLevel="1" x14ac:dyDescent="0.25">
      <c r="A2021" s="14"/>
      <c r="B2021" s="13" t="s">
        <v>439</v>
      </c>
      <c r="C2021" s="14">
        <v>2021</v>
      </c>
      <c r="D2021" s="83" t="s">
        <v>74</v>
      </c>
      <c r="E2021" s="85"/>
      <c r="F2021" s="85">
        <v>150</v>
      </c>
      <c r="G2021" s="83">
        <v>762.00162999999998</v>
      </c>
    </row>
    <row r="2022" spans="1:7" s="100" customFormat="1" ht="45" hidden="1" outlineLevel="1" x14ac:dyDescent="0.25">
      <c r="A2022" s="14"/>
      <c r="B2022" s="13" t="s">
        <v>867</v>
      </c>
      <c r="C2022" s="14">
        <v>2021</v>
      </c>
      <c r="D2022" s="83" t="s">
        <v>74</v>
      </c>
      <c r="E2022" s="85"/>
      <c r="F2022" s="85">
        <v>100</v>
      </c>
      <c r="G2022" s="83">
        <v>521.95146999999997</v>
      </c>
    </row>
    <row r="2023" spans="1:7" s="100" customFormat="1" ht="45" hidden="1" outlineLevel="1" x14ac:dyDescent="0.25">
      <c r="A2023" s="14"/>
      <c r="B2023" s="13" t="s">
        <v>558</v>
      </c>
      <c r="C2023" s="14">
        <v>2021</v>
      </c>
      <c r="D2023" s="83" t="s">
        <v>74</v>
      </c>
      <c r="E2023" s="85"/>
      <c r="F2023" s="85">
        <v>30</v>
      </c>
      <c r="G2023" s="83">
        <v>1019.20733</v>
      </c>
    </row>
    <row r="2024" spans="1:7" s="100" customFormat="1" ht="45" hidden="1" outlineLevel="1" x14ac:dyDescent="0.25">
      <c r="A2024" s="14"/>
      <c r="B2024" s="13" t="s">
        <v>578</v>
      </c>
      <c r="C2024" s="14">
        <v>2021</v>
      </c>
      <c r="D2024" s="83" t="s">
        <v>74</v>
      </c>
      <c r="E2024" s="85"/>
      <c r="F2024" s="85">
        <v>150</v>
      </c>
      <c r="G2024" s="83">
        <v>630.44897000000003</v>
      </c>
    </row>
    <row r="2025" spans="1:7" s="100" customFormat="1" ht="60" hidden="1" outlineLevel="1" x14ac:dyDescent="0.25">
      <c r="A2025" s="14"/>
      <c r="B2025" s="13" t="s">
        <v>579</v>
      </c>
      <c r="C2025" s="14">
        <v>2021</v>
      </c>
      <c r="D2025" s="83" t="s">
        <v>74</v>
      </c>
      <c r="E2025" s="85"/>
      <c r="F2025" s="85">
        <v>100</v>
      </c>
      <c r="G2025" s="83">
        <v>398.80128000000002</v>
      </c>
    </row>
    <row r="2026" spans="1:7" s="100" customFormat="1" ht="45" hidden="1" outlineLevel="1" x14ac:dyDescent="0.25">
      <c r="A2026" s="14"/>
      <c r="B2026" s="13" t="s">
        <v>580</v>
      </c>
      <c r="C2026" s="14">
        <v>2021</v>
      </c>
      <c r="D2026" s="83" t="s">
        <v>74</v>
      </c>
      <c r="E2026" s="85"/>
      <c r="F2026" s="85">
        <v>100</v>
      </c>
      <c r="G2026" s="83">
        <v>527.81573000000003</v>
      </c>
    </row>
    <row r="2027" spans="1:7" s="100" customFormat="1" ht="60" hidden="1" outlineLevel="1" x14ac:dyDescent="0.25">
      <c r="A2027" s="14"/>
      <c r="B2027" s="13" t="s">
        <v>954</v>
      </c>
      <c r="C2027" s="14">
        <v>2021</v>
      </c>
      <c r="D2027" s="83" t="s">
        <v>74</v>
      </c>
      <c r="E2027" s="85"/>
      <c r="F2027" s="85">
        <v>150</v>
      </c>
      <c r="G2027" s="83">
        <v>787.19084999999995</v>
      </c>
    </row>
    <row r="2028" spans="1:7" s="100" customFormat="1" ht="45" hidden="1" outlineLevel="1" x14ac:dyDescent="0.25">
      <c r="A2028" s="14"/>
      <c r="B2028" s="13" t="s">
        <v>918</v>
      </c>
      <c r="C2028" s="14">
        <v>2021</v>
      </c>
      <c r="D2028" s="83" t="s">
        <v>74</v>
      </c>
      <c r="E2028" s="85"/>
      <c r="F2028" s="85">
        <v>100</v>
      </c>
      <c r="G2028" s="83">
        <v>389.82060999999999</v>
      </c>
    </row>
    <row r="2029" spans="1:7" s="100" customFormat="1" ht="75" hidden="1" outlineLevel="1" x14ac:dyDescent="0.25">
      <c r="A2029" s="14"/>
      <c r="B2029" s="13" t="s">
        <v>589</v>
      </c>
      <c r="C2029" s="14">
        <v>2021</v>
      </c>
      <c r="D2029" s="83" t="s">
        <v>74</v>
      </c>
      <c r="E2029" s="85"/>
      <c r="F2029" s="85">
        <v>100</v>
      </c>
      <c r="G2029" s="83">
        <v>814.19878000000006</v>
      </c>
    </row>
    <row r="2030" spans="1:7" s="100" customFormat="1" ht="60" hidden="1" outlineLevel="1" x14ac:dyDescent="0.25">
      <c r="A2030" s="14"/>
      <c r="B2030" s="13" t="s">
        <v>245</v>
      </c>
      <c r="C2030" s="14">
        <v>2021</v>
      </c>
      <c r="D2030" s="83" t="s">
        <v>74</v>
      </c>
      <c r="E2030" s="85"/>
      <c r="F2030" s="85">
        <v>149</v>
      </c>
      <c r="G2030" s="83">
        <v>633.19592</v>
      </c>
    </row>
    <row r="2031" spans="1:7" s="100" customFormat="1" ht="45" hidden="1" outlineLevel="1" x14ac:dyDescent="0.25">
      <c r="A2031" s="14"/>
      <c r="B2031" s="13" t="s">
        <v>454</v>
      </c>
      <c r="C2031" s="14">
        <v>2021</v>
      </c>
      <c r="D2031" s="83" t="s">
        <v>74</v>
      </c>
      <c r="E2031" s="85"/>
      <c r="F2031" s="85">
        <v>90</v>
      </c>
      <c r="G2031" s="83">
        <v>429.29737</v>
      </c>
    </row>
    <row r="2032" spans="1:7" s="100" customFormat="1" ht="60" hidden="1" outlineLevel="1" x14ac:dyDescent="0.25">
      <c r="A2032" s="14"/>
      <c r="B2032" s="13" t="s">
        <v>632</v>
      </c>
      <c r="C2032" s="14">
        <v>2021</v>
      </c>
      <c r="D2032" s="83" t="s">
        <v>74</v>
      </c>
      <c r="E2032" s="85"/>
      <c r="F2032" s="85">
        <v>100</v>
      </c>
      <c r="G2032" s="83">
        <v>562.20749999999998</v>
      </c>
    </row>
    <row r="2033" spans="1:7" s="100" customFormat="1" ht="75" hidden="1" outlineLevel="1" x14ac:dyDescent="0.25">
      <c r="A2033" s="14"/>
      <c r="B2033" s="13" t="s">
        <v>890</v>
      </c>
      <c r="C2033" s="14">
        <v>2021</v>
      </c>
      <c r="D2033" s="83" t="s">
        <v>74</v>
      </c>
      <c r="E2033" s="85"/>
      <c r="F2033" s="85">
        <v>150</v>
      </c>
      <c r="G2033" s="83">
        <v>884.92650000000003</v>
      </c>
    </row>
    <row r="2034" spans="1:7" s="100" customFormat="1" ht="45" hidden="1" outlineLevel="1" x14ac:dyDescent="0.25">
      <c r="A2034" s="14"/>
      <c r="B2034" s="13" t="s">
        <v>457</v>
      </c>
      <c r="C2034" s="14">
        <v>2021</v>
      </c>
      <c r="D2034" s="83" t="s">
        <v>74</v>
      </c>
      <c r="E2034" s="85"/>
      <c r="F2034" s="85">
        <v>570</v>
      </c>
      <c r="G2034" s="83">
        <v>398.88108</v>
      </c>
    </row>
    <row r="2035" spans="1:7" s="100" customFormat="1" ht="60" hidden="1" outlineLevel="1" x14ac:dyDescent="0.25">
      <c r="A2035" s="14"/>
      <c r="B2035" s="13" t="s">
        <v>669</v>
      </c>
      <c r="C2035" s="14">
        <v>2021</v>
      </c>
      <c r="D2035" s="83" t="s">
        <v>74</v>
      </c>
      <c r="E2035" s="85"/>
      <c r="F2035" s="85">
        <v>150</v>
      </c>
      <c r="G2035" s="83">
        <v>713.51489000000004</v>
      </c>
    </row>
    <row r="2036" spans="1:7" s="100" customFormat="1" ht="75" hidden="1" outlineLevel="1" x14ac:dyDescent="0.25">
      <c r="A2036" s="14"/>
      <c r="B2036" s="13" t="s">
        <v>460</v>
      </c>
      <c r="C2036" s="14">
        <v>2021</v>
      </c>
      <c r="D2036" s="83" t="s">
        <v>74</v>
      </c>
      <c r="E2036" s="85"/>
      <c r="F2036" s="85">
        <v>120</v>
      </c>
      <c r="G2036" s="83">
        <v>431.80520000000001</v>
      </c>
    </row>
    <row r="2037" spans="1:7" s="100" customFormat="1" ht="45" hidden="1" outlineLevel="1" x14ac:dyDescent="0.25">
      <c r="A2037" s="14"/>
      <c r="B2037" s="13" t="s">
        <v>462</v>
      </c>
      <c r="C2037" s="14">
        <v>2021</v>
      </c>
      <c r="D2037" s="83" t="s">
        <v>74</v>
      </c>
      <c r="E2037" s="85"/>
      <c r="F2037" s="85">
        <v>6</v>
      </c>
      <c r="G2037" s="83">
        <v>629.03241000000003</v>
      </c>
    </row>
    <row r="2038" spans="1:7" s="100" customFormat="1" ht="45" hidden="1" outlineLevel="1" x14ac:dyDescent="0.25">
      <c r="A2038" s="14"/>
      <c r="B2038" s="13" t="s">
        <v>685</v>
      </c>
      <c r="C2038" s="14">
        <v>2021</v>
      </c>
      <c r="D2038" s="83" t="s">
        <v>74</v>
      </c>
      <c r="E2038" s="85"/>
      <c r="F2038" s="85">
        <v>36</v>
      </c>
      <c r="G2038" s="83">
        <v>767.34882000000005</v>
      </c>
    </row>
    <row r="2039" spans="1:7" s="100" customFormat="1" ht="60" hidden="1" outlineLevel="1" x14ac:dyDescent="0.25">
      <c r="A2039" s="14"/>
      <c r="B2039" s="13" t="s">
        <v>694</v>
      </c>
      <c r="C2039" s="14">
        <v>2021</v>
      </c>
      <c r="D2039" s="83" t="s">
        <v>74</v>
      </c>
      <c r="E2039" s="85"/>
      <c r="F2039" s="85">
        <v>50</v>
      </c>
      <c r="G2039" s="83">
        <v>728.02056000000005</v>
      </c>
    </row>
    <row r="2040" spans="1:7" s="100" customFormat="1" ht="45" hidden="1" outlineLevel="1" x14ac:dyDescent="0.25">
      <c r="A2040" s="14"/>
      <c r="B2040" s="13" t="s">
        <v>895</v>
      </c>
      <c r="C2040" s="14">
        <v>2021</v>
      </c>
      <c r="D2040" s="83" t="s">
        <v>74</v>
      </c>
      <c r="E2040" s="85"/>
      <c r="F2040" s="85">
        <v>150</v>
      </c>
      <c r="G2040" s="83">
        <v>751.13959999999997</v>
      </c>
    </row>
    <row r="2041" spans="1:7" s="100" customFormat="1" ht="75" hidden="1" outlineLevel="1" x14ac:dyDescent="0.25">
      <c r="A2041" s="14"/>
      <c r="B2041" s="13" t="s">
        <v>695</v>
      </c>
      <c r="C2041" s="14">
        <v>2021</v>
      </c>
      <c r="D2041" s="83" t="s">
        <v>74</v>
      </c>
      <c r="E2041" s="85"/>
      <c r="F2041" s="85">
        <v>570</v>
      </c>
      <c r="G2041" s="83">
        <v>793.93205</v>
      </c>
    </row>
    <row r="2042" spans="1:7" s="100" customFormat="1" ht="45" hidden="1" outlineLevel="1" x14ac:dyDescent="0.25">
      <c r="A2042" s="27" t="s">
        <v>84</v>
      </c>
      <c r="B2042" s="12" t="s">
        <v>821</v>
      </c>
      <c r="C2042" s="14">
        <v>2022</v>
      </c>
      <c r="D2042" s="83" t="s">
        <v>74</v>
      </c>
      <c r="E2042" s="85"/>
      <c r="F2042" s="85">
        <v>15</v>
      </c>
      <c r="G2042" s="83">
        <v>515.70825000000025</v>
      </c>
    </row>
    <row r="2043" spans="1:7" s="100" customFormat="1" ht="90" hidden="1" outlineLevel="1" x14ac:dyDescent="0.25">
      <c r="A2043" s="14"/>
      <c r="B2043" s="12" t="s">
        <v>471</v>
      </c>
      <c r="C2043" s="14">
        <v>2022</v>
      </c>
      <c r="D2043" s="83" t="s">
        <v>74</v>
      </c>
      <c r="E2043" s="85"/>
      <c r="F2043" s="85">
        <v>135</v>
      </c>
      <c r="G2043" s="83">
        <v>744.41383000000008</v>
      </c>
    </row>
    <row r="2044" spans="1:7" s="100" customFormat="1" ht="75" hidden="1" outlineLevel="1" x14ac:dyDescent="0.25">
      <c r="A2044" s="14"/>
      <c r="B2044" s="12" t="s">
        <v>824</v>
      </c>
      <c r="C2044" s="14">
        <v>2022</v>
      </c>
      <c r="D2044" s="83" t="s">
        <v>74</v>
      </c>
      <c r="E2044" s="85"/>
      <c r="F2044" s="85">
        <v>105</v>
      </c>
      <c r="G2044" s="83">
        <v>773.59149999999988</v>
      </c>
    </row>
    <row r="2045" spans="1:7" s="100" customFormat="1" ht="45" hidden="1" outlineLevel="1" x14ac:dyDescent="0.25">
      <c r="A2045" s="14"/>
      <c r="B2045" s="12" t="s">
        <v>827</v>
      </c>
      <c r="C2045" s="14">
        <v>2022</v>
      </c>
      <c r="D2045" s="83" t="s">
        <v>74</v>
      </c>
      <c r="E2045" s="85"/>
      <c r="F2045" s="85">
        <v>150</v>
      </c>
      <c r="G2045" s="83">
        <v>680.4996799999999</v>
      </c>
    </row>
    <row r="2046" spans="1:7" s="100" customFormat="1" ht="75" hidden="1" outlineLevel="1" x14ac:dyDescent="0.25">
      <c r="A2046" s="14"/>
      <c r="B2046" s="12" t="s">
        <v>473</v>
      </c>
      <c r="C2046" s="14">
        <v>2022</v>
      </c>
      <c r="D2046" s="83" t="s">
        <v>74</v>
      </c>
      <c r="E2046" s="85"/>
      <c r="F2046" s="85">
        <v>100</v>
      </c>
      <c r="G2046" s="83">
        <v>1037.0682699999995</v>
      </c>
    </row>
    <row r="2047" spans="1:7" s="100" customFormat="1" ht="45" hidden="1" outlineLevel="1" x14ac:dyDescent="0.25">
      <c r="A2047" s="14"/>
      <c r="B2047" s="12" t="s">
        <v>830</v>
      </c>
      <c r="C2047" s="14">
        <v>2022</v>
      </c>
      <c r="D2047" s="83" t="s">
        <v>74</v>
      </c>
      <c r="E2047" s="85"/>
      <c r="F2047" s="85">
        <v>150</v>
      </c>
      <c r="G2047" s="83">
        <v>785.12991000000011</v>
      </c>
    </row>
    <row r="2048" spans="1:7" s="100" customFormat="1" ht="75" hidden="1" outlineLevel="1" x14ac:dyDescent="0.25">
      <c r="A2048" s="14"/>
      <c r="B2048" s="12" t="s">
        <v>479</v>
      </c>
      <c r="C2048" s="14">
        <v>2022</v>
      </c>
      <c r="D2048" s="83" t="s">
        <v>74</v>
      </c>
      <c r="E2048" s="85"/>
      <c r="F2048" s="85">
        <v>150</v>
      </c>
      <c r="G2048" s="83">
        <v>671.88850000000002</v>
      </c>
    </row>
    <row r="2049" spans="1:7" s="100" customFormat="1" ht="45" hidden="1" outlineLevel="1" x14ac:dyDescent="0.25">
      <c r="A2049" s="14"/>
      <c r="B2049" s="12" t="s">
        <v>843</v>
      </c>
      <c r="C2049" s="14">
        <v>2022</v>
      </c>
      <c r="D2049" s="83" t="s">
        <v>74</v>
      </c>
      <c r="E2049" s="85"/>
      <c r="F2049" s="85">
        <v>150</v>
      </c>
      <c r="G2049" s="83">
        <v>1045.3472900000002</v>
      </c>
    </row>
    <row r="2050" spans="1:7" s="100" customFormat="1" ht="45" hidden="1" outlineLevel="1" x14ac:dyDescent="0.25">
      <c r="A2050" s="14"/>
      <c r="B2050" s="12" t="s">
        <v>844</v>
      </c>
      <c r="C2050" s="14">
        <v>2022</v>
      </c>
      <c r="D2050" s="83" t="s">
        <v>74</v>
      </c>
      <c r="E2050" s="85"/>
      <c r="F2050" s="85">
        <v>150</v>
      </c>
      <c r="G2050" s="83">
        <v>1153.84797</v>
      </c>
    </row>
    <row r="2051" spans="1:7" s="100" customFormat="1" ht="75" hidden="1" outlineLevel="1" x14ac:dyDescent="0.25">
      <c r="A2051" s="14"/>
      <c r="B2051" s="12" t="s">
        <v>480</v>
      </c>
      <c r="C2051" s="14">
        <v>2022</v>
      </c>
      <c r="D2051" s="83" t="s">
        <v>74</v>
      </c>
      <c r="E2051" s="85"/>
      <c r="F2051" s="85">
        <v>115</v>
      </c>
      <c r="G2051" s="83">
        <v>546.93498999999997</v>
      </c>
    </row>
    <row r="2052" spans="1:7" s="100" customFormat="1" ht="60" hidden="1" outlineLevel="1" x14ac:dyDescent="0.25">
      <c r="A2052" s="14"/>
      <c r="B2052" s="12" t="s">
        <v>481</v>
      </c>
      <c r="C2052" s="14">
        <v>2022</v>
      </c>
      <c r="D2052" s="83" t="s">
        <v>74</v>
      </c>
      <c r="E2052" s="85"/>
      <c r="F2052" s="85">
        <v>150</v>
      </c>
      <c r="G2052" s="83">
        <v>633.4810500000001</v>
      </c>
    </row>
    <row r="2053" spans="1:7" s="100" customFormat="1" ht="45" hidden="1" outlineLevel="1" x14ac:dyDescent="0.25">
      <c r="A2053" s="14"/>
      <c r="B2053" s="12" t="s">
        <v>846</v>
      </c>
      <c r="C2053" s="14">
        <v>2022</v>
      </c>
      <c r="D2053" s="83" t="s">
        <v>74</v>
      </c>
      <c r="E2053" s="85"/>
      <c r="F2053" s="85">
        <v>55</v>
      </c>
      <c r="G2053" s="83">
        <v>931.96371999999997</v>
      </c>
    </row>
    <row r="2054" spans="1:7" s="100" customFormat="1" ht="45" hidden="1" outlineLevel="1" x14ac:dyDescent="0.25">
      <c r="A2054" s="14"/>
      <c r="B2054" s="12" t="s">
        <v>847</v>
      </c>
      <c r="C2054" s="14">
        <v>2022</v>
      </c>
      <c r="D2054" s="83" t="s">
        <v>74</v>
      </c>
      <c r="E2054" s="85"/>
      <c r="F2054" s="85">
        <v>75</v>
      </c>
      <c r="G2054" s="83">
        <v>828.33438000000001</v>
      </c>
    </row>
    <row r="2055" spans="1:7" s="100" customFormat="1" ht="45" hidden="1" outlineLevel="1" x14ac:dyDescent="0.25">
      <c r="A2055" s="14"/>
      <c r="B2055" s="12" t="s">
        <v>851</v>
      </c>
      <c r="C2055" s="14">
        <v>2022</v>
      </c>
      <c r="D2055" s="83" t="s">
        <v>74</v>
      </c>
      <c r="E2055" s="85"/>
      <c r="F2055" s="85">
        <v>355.4</v>
      </c>
      <c r="G2055" s="83">
        <v>823.98794999999996</v>
      </c>
    </row>
    <row r="2056" spans="1:7" s="100" customFormat="1" ht="45" hidden="1" outlineLevel="1" x14ac:dyDescent="0.25">
      <c r="A2056" s="27"/>
      <c r="B2056" s="12" t="s">
        <v>483</v>
      </c>
      <c r="C2056" s="14">
        <v>2022</v>
      </c>
      <c r="D2056" s="83" t="s">
        <v>74</v>
      </c>
      <c r="E2056" s="85"/>
      <c r="F2056" s="85">
        <v>100.4</v>
      </c>
      <c r="G2056" s="83">
        <v>928.79881</v>
      </c>
    </row>
    <row r="2057" spans="1:7" s="100" customFormat="1" ht="45" hidden="1" outlineLevel="1" x14ac:dyDescent="0.25">
      <c r="A2057" s="27"/>
      <c r="B2057" s="12" t="s">
        <v>898</v>
      </c>
      <c r="C2057" s="14">
        <v>2022</v>
      </c>
      <c r="D2057" s="83" t="s">
        <v>74</v>
      </c>
      <c r="E2057" s="85"/>
      <c r="F2057" s="85">
        <v>100</v>
      </c>
      <c r="G2057" s="83">
        <v>1011.7925700000003</v>
      </c>
    </row>
    <row r="2058" spans="1:7" s="100" customFormat="1" ht="75" hidden="1" outlineLevel="1" x14ac:dyDescent="0.25">
      <c r="A2058" s="27"/>
      <c r="B2058" s="12" t="s">
        <v>484</v>
      </c>
      <c r="C2058" s="14">
        <v>2022</v>
      </c>
      <c r="D2058" s="83" t="s">
        <v>74</v>
      </c>
      <c r="E2058" s="85"/>
      <c r="F2058" s="85">
        <v>150</v>
      </c>
      <c r="G2058" s="83">
        <v>387.83273000000008</v>
      </c>
    </row>
    <row r="2059" spans="1:7" s="100" customFormat="1" ht="90" hidden="1" outlineLevel="1" x14ac:dyDescent="0.25">
      <c r="A2059" s="27"/>
      <c r="B2059" s="12" t="s">
        <v>899</v>
      </c>
      <c r="C2059" s="14">
        <v>2022</v>
      </c>
      <c r="D2059" s="83" t="s">
        <v>74</v>
      </c>
      <c r="E2059" s="85"/>
      <c r="F2059" s="85">
        <v>300</v>
      </c>
      <c r="G2059" s="83">
        <v>800.32708000000002</v>
      </c>
    </row>
    <row r="2060" spans="1:7" s="100" customFormat="1" ht="45" hidden="1" outlineLevel="1" x14ac:dyDescent="0.25">
      <c r="A2060" s="27"/>
      <c r="B2060" s="12" t="s">
        <v>901</v>
      </c>
      <c r="C2060" s="14">
        <v>2022</v>
      </c>
      <c r="D2060" s="83" t="s">
        <v>74</v>
      </c>
      <c r="E2060" s="85"/>
      <c r="F2060" s="85">
        <v>100</v>
      </c>
      <c r="G2060" s="83">
        <v>814.98094000000003</v>
      </c>
    </row>
    <row r="2061" spans="1:7" s="100" customFormat="1" ht="60" hidden="1" outlineLevel="1" x14ac:dyDescent="0.25">
      <c r="A2061" s="27"/>
      <c r="B2061" s="12" t="s">
        <v>486</v>
      </c>
      <c r="C2061" s="14">
        <v>2022</v>
      </c>
      <c r="D2061" s="83" t="s">
        <v>74</v>
      </c>
      <c r="E2061" s="85"/>
      <c r="F2061" s="85">
        <v>150</v>
      </c>
      <c r="G2061" s="83">
        <v>1293.2951000000003</v>
      </c>
    </row>
    <row r="2062" spans="1:7" s="100" customFormat="1" ht="75" hidden="1" outlineLevel="1" x14ac:dyDescent="0.25">
      <c r="A2062" s="27" t="s">
        <v>84</v>
      </c>
      <c r="B2062" s="56" t="s">
        <v>1354</v>
      </c>
      <c r="C2062" s="14">
        <v>2023</v>
      </c>
      <c r="D2062" s="83" t="s">
        <v>74</v>
      </c>
      <c r="E2062" s="85"/>
      <c r="F2062" s="85">
        <v>100</v>
      </c>
      <c r="G2062" s="83">
        <v>893.17491000000007</v>
      </c>
    </row>
    <row r="2063" spans="1:7" s="100" customFormat="1" ht="45" hidden="1" outlineLevel="1" x14ac:dyDescent="0.25">
      <c r="A2063" s="14"/>
      <c r="B2063" s="56" t="s">
        <v>1439</v>
      </c>
      <c r="C2063" s="14">
        <v>2023</v>
      </c>
      <c r="D2063" s="83" t="s">
        <v>74</v>
      </c>
      <c r="E2063" s="85"/>
      <c r="F2063" s="85">
        <v>101</v>
      </c>
      <c r="G2063" s="83">
        <v>951.24865</v>
      </c>
    </row>
    <row r="2064" spans="1:7" s="100" customFormat="1" ht="75" hidden="1" outlineLevel="1" x14ac:dyDescent="0.25">
      <c r="A2064" s="14"/>
      <c r="B2064" s="56" t="s">
        <v>1456</v>
      </c>
      <c r="C2064" s="14">
        <v>2023</v>
      </c>
      <c r="D2064" s="83" t="s">
        <v>74</v>
      </c>
      <c r="E2064" s="85"/>
      <c r="F2064" s="85">
        <v>110</v>
      </c>
      <c r="G2064" s="83">
        <v>752.61054999999999</v>
      </c>
    </row>
    <row r="2065" spans="1:7" s="100" customFormat="1" ht="75" hidden="1" outlineLevel="1" x14ac:dyDescent="0.25">
      <c r="A2065" s="14"/>
      <c r="B2065" s="21" t="s">
        <v>1514</v>
      </c>
      <c r="C2065" s="14">
        <v>2023</v>
      </c>
      <c r="D2065" s="83" t="s">
        <v>74</v>
      </c>
      <c r="E2065" s="85"/>
      <c r="F2065" s="85">
        <v>101</v>
      </c>
      <c r="G2065" s="83">
        <v>820.58369779999998</v>
      </c>
    </row>
    <row r="2066" spans="1:7" s="100" customFormat="1" ht="45" hidden="1" outlineLevel="1" x14ac:dyDescent="0.25">
      <c r="A2066" s="14"/>
      <c r="B2066" s="13" t="s">
        <v>1379</v>
      </c>
      <c r="C2066" s="14">
        <v>2023</v>
      </c>
      <c r="D2066" s="83" t="s">
        <v>74</v>
      </c>
      <c r="E2066" s="85"/>
      <c r="F2066" s="85">
        <v>100</v>
      </c>
      <c r="G2066" s="83">
        <v>1066.7244600000001</v>
      </c>
    </row>
    <row r="2067" spans="1:7" s="100" customFormat="1" ht="60" hidden="1" outlineLevel="1" x14ac:dyDescent="0.25">
      <c r="A2067" s="14"/>
      <c r="B2067" s="13" t="s">
        <v>1402</v>
      </c>
      <c r="C2067" s="14">
        <v>2023</v>
      </c>
      <c r="D2067" s="83" t="s">
        <v>74</v>
      </c>
      <c r="E2067" s="85"/>
      <c r="F2067" s="85">
        <v>150</v>
      </c>
      <c r="G2067" s="83">
        <v>927.76908000000003</v>
      </c>
    </row>
    <row r="2068" spans="1:7" s="100" customFormat="1" ht="90" hidden="1" outlineLevel="1" x14ac:dyDescent="0.25">
      <c r="A2068" s="14"/>
      <c r="B2068" s="13" t="s">
        <v>1403</v>
      </c>
      <c r="C2068" s="14">
        <v>2023</v>
      </c>
      <c r="D2068" s="83" t="s">
        <v>74</v>
      </c>
      <c r="E2068" s="85"/>
      <c r="F2068" s="85">
        <v>150</v>
      </c>
      <c r="G2068" s="83">
        <v>884.83258999999998</v>
      </c>
    </row>
    <row r="2069" spans="1:7" s="100" customFormat="1" ht="60" hidden="1" outlineLevel="1" x14ac:dyDescent="0.25">
      <c r="A2069" s="14"/>
      <c r="B2069" s="13" t="s">
        <v>1455</v>
      </c>
      <c r="C2069" s="14">
        <v>2023</v>
      </c>
      <c r="D2069" s="83" t="s">
        <v>74</v>
      </c>
      <c r="E2069" s="85"/>
      <c r="F2069" s="85">
        <v>150</v>
      </c>
      <c r="G2069" s="83">
        <v>609.04456000000005</v>
      </c>
    </row>
    <row r="2070" spans="1:7" s="100" customFormat="1" ht="60" hidden="1" outlineLevel="1" x14ac:dyDescent="0.25">
      <c r="A2070" s="14"/>
      <c r="B2070" s="13" t="s">
        <v>1468</v>
      </c>
      <c r="C2070" s="14">
        <v>2023</v>
      </c>
      <c r="D2070" s="83" t="s">
        <v>74</v>
      </c>
      <c r="E2070" s="85"/>
      <c r="F2070" s="85">
        <v>108</v>
      </c>
      <c r="G2070" s="83">
        <v>1448.1801499999999</v>
      </c>
    </row>
    <row r="2071" spans="1:7" s="100" customFormat="1" ht="60" hidden="1" outlineLevel="1" x14ac:dyDescent="0.25">
      <c r="A2071" s="14"/>
      <c r="B2071" s="13" t="s">
        <v>1544</v>
      </c>
      <c r="C2071" s="14">
        <v>2023</v>
      </c>
      <c r="D2071" s="83" t="s">
        <v>74</v>
      </c>
      <c r="E2071" s="85"/>
      <c r="F2071" s="85">
        <v>135</v>
      </c>
      <c r="G2071" s="83">
        <v>739.08673999999996</v>
      </c>
    </row>
    <row r="2072" spans="1:7" s="100" customFormat="1" ht="45" hidden="1" outlineLevel="1" x14ac:dyDescent="0.25">
      <c r="A2072" s="14"/>
      <c r="B2072" s="13" t="s">
        <v>1491</v>
      </c>
      <c r="C2072" s="14">
        <v>2023</v>
      </c>
      <c r="D2072" s="83" t="s">
        <v>74</v>
      </c>
      <c r="E2072" s="85"/>
      <c r="F2072" s="85">
        <v>150</v>
      </c>
      <c r="G2072" s="83">
        <v>1417.35466</v>
      </c>
    </row>
    <row r="2073" spans="1:7" s="100" customFormat="1" ht="60" hidden="1" outlineLevel="1" x14ac:dyDescent="0.25">
      <c r="A2073" s="14"/>
      <c r="B2073" s="13" t="s">
        <v>1501</v>
      </c>
      <c r="C2073" s="14">
        <v>2023</v>
      </c>
      <c r="D2073" s="83" t="s">
        <v>74</v>
      </c>
      <c r="E2073" s="85"/>
      <c r="F2073" s="85">
        <v>150</v>
      </c>
      <c r="G2073" s="83">
        <v>595.7133</v>
      </c>
    </row>
    <row r="2074" spans="1:7" s="100" customFormat="1" ht="31.5" hidden="1" x14ac:dyDescent="0.25">
      <c r="A2074" s="156" t="s">
        <v>86</v>
      </c>
      <c r="B2074" s="182" t="s">
        <v>87</v>
      </c>
      <c r="C2074" s="24"/>
      <c r="D2074" s="189" t="s">
        <v>74</v>
      </c>
      <c r="E2074" s="78"/>
      <c r="F2074" s="78"/>
      <c r="G2074" s="15"/>
    </row>
    <row r="2075" spans="1:7" s="103" customFormat="1" ht="15.75" hidden="1" customHeight="1" x14ac:dyDescent="0.25">
      <c r="A2075" s="156" t="s">
        <v>86</v>
      </c>
      <c r="B2075" s="77" t="s">
        <v>9</v>
      </c>
      <c r="C2075" s="189">
        <v>2021</v>
      </c>
      <c r="D2075" s="189" t="s">
        <v>74</v>
      </c>
      <c r="E2075" s="78">
        <v>0</v>
      </c>
      <c r="F2075" s="78">
        <v>0</v>
      </c>
      <c r="G2075" s="15">
        <v>0</v>
      </c>
    </row>
    <row r="2076" spans="1:7" s="102" customFormat="1" ht="15.75" hidden="1" customHeight="1" x14ac:dyDescent="0.25">
      <c r="A2076" s="156" t="s">
        <v>86</v>
      </c>
      <c r="B2076" s="77" t="s">
        <v>9</v>
      </c>
      <c r="C2076" s="189">
        <v>2022</v>
      </c>
      <c r="D2076" s="189" t="s">
        <v>74</v>
      </c>
      <c r="E2076" s="78">
        <v>0</v>
      </c>
      <c r="F2076" s="78">
        <v>0</v>
      </c>
      <c r="G2076" s="15">
        <v>0</v>
      </c>
    </row>
    <row r="2077" spans="1:7" s="102" customFormat="1" ht="15.75" hidden="1" customHeight="1" x14ac:dyDescent="0.25">
      <c r="A2077" s="156" t="s">
        <v>86</v>
      </c>
      <c r="B2077" s="77" t="s">
        <v>9</v>
      </c>
      <c r="C2077" s="189">
        <v>2023</v>
      </c>
      <c r="D2077" s="189" t="s">
        <v>74</v>
      </c>
      <c r="E2077" s="78">
        <v>0</v>
      </c>
      <c r="F2077" s="78">
        <v>0</v>
      </c>
      <c r="G2077" s="15">
        <v>0</v>
      </c>
    </row>
    <row r="2078" spans="1:7" s="100" customFormat="1" ht="15.75" hidden="1" x14ac:dyDescent="0.25">
      <c r="A2078" s="14" t="s">
        <v>86</v>
      </c>
      <c r="B2078" s="77"/>
      <c r="C2078" s="24">
        <v>2021</v>
      </c>
      <c r="D2078" s="24" t="s">
        <v>74</v>
      </c>
      <c r="E2078" s="89"/>
      <c r="F2078" s="89"/>
      <c r="G2078" s="84"/>
    </row>
    <row r="2079" spans="1:7" s="100" customFormat="1" ht="15.75" hidden="1" x14ac:dyDescent="0.25">
      <c r="A2079" s="14" t="s">
        <v>86</v>
      </c>
      <c r="B2079" s="116"/>
      <c r="C2079" s="24">
        <v>2022</v>
      </c>
      <c r="D2079" s="24" t="s">
        <v>74</v>
      </c>
      <c r="E2079" s="89"/>
      <c r="F2079" s="89"/>
      <c r="G2079" s="84"/>
    </row>
    <row r="2080" spans="1:7" s="100" customFormat="1" ht="15.75" hidden="1" x14ac:dyDescent="0.25">
      <c r="A2080" s="14" t="s">
        <v>86</v>
      </c>
      <c r="B2080" s="116"/>
      <c r="C2080" s="24">
        <v>2023</v>
      </c>
      <c r="D2080" s="24" t="s">
        <v>74</v>
      </c>
      <c r="E2080" s="89"/>
      <c r="F2080" s="89"/>
      <c r="G2080" s="84"/>
    </row>
    <row r="2081" spans="1:7" s="100" customFormat="1" ht="31.5" hidden="1" x14ac:dyDescent="0.25">
      <c r="A2081" s="156" t="s">
        <v>88</v>
      </c>
      <c r="B2081" s="182" t="s">
        <v>89</v>
      </c>
      <c r="C2081" s="24"/>
      <c r="D2081" s="189" t="s">
        <v>74</v>
      </c>
      <c r="E2081" s="78"/>
      <c r="F2081" s="78"/>
      <c r="G2081" s="15"/>
    </row>
    <row r="2082" spans="1:7" s="103" customFormat="1" ht="15.75" hidden="1" customHeight="1" x14ac:dyDescent="0.25">
      <c r="A2082" s="156" t="s">
        <v>88</v>
      </c>
      <c r="B2082" s="77" t="s">
        <v>9</v>
      </c>
      <c r="C2082" s="189">
        <v>2021</v>
      </c>
      <c r="D2082" s="189" t="s">
        <v>74</v>
      </c>
      <c r="E2082" s="78">
        <v>0</v>
      </c>
      <c r="F2082" s="78">
        <v>0</v>
      </c>
      <c r="G2082" s="15">
        <v>0</v>
      </c>
    </row>
    <row r="2083" spans="1:7" s="102" customFormat="1" ht="15.75" hidden="1" customHeight="1" x14ac:dyDescent="0.25">
      <c r="A2083" s="156" t="s">
        <v>88</v>
      </c>
      <c r="B2083" s="77" t="s">
        <v>9</v>
      </c>
      <c r="C2083" s="189">
        <v>2022</v>
      </c>
      <c r="D2083" s="189" t="s">
        <v>74</v>
      </c>
      <c r="E2083" s="78">
        <v>0</v>
      </c>
      <c r="F2083" s="78">
        <v>0</v>
      </c>
      <c r="G2083" s="15">
        <v>0</v>
      </c>
    </row>
    <row r="2084" spans="1:7" s="102" customFormat="1" ht="15.75" hidden="1" customHeight="1" x14ac:dyDescent="0.25">
      <c r="A2084" s="156" t="s">
        <v>88</v>
      </c>
      <c r="B2084" s="77" t="s">
        <v>105</v>
      </c>
      <c r="C2084" s="189">
        <v>2023</v>
      </c>
      <c r="D2084" s="189" t="s">
        <v>74</v>
      </c>
      <c r="E2084" s="78">
        <v>0</v>
      </c>
      <c r="F2084" s="78">
        <v>0</v>
      </c>
      <c r="G2084" s="15">
        <v>0</v>
      </c>
    </row>
    <row r="2085" spans="1:7" s="100" customFormat="1" ht="15.75" hidden="1" x14ac:dyDescent="0.25">
      <c r="A2085" s="14" t="s">
        <v>88</v>
      </c>
      <c r="B2085" s="77"/>
      <c r="C2085" s="24">
        <v>2021</v>
      </c>
      <c r="D2085" s="24" t="s">
        <v>74</v>
      </c>
      <c r="E2085" s="89"/>
      <c r="F2085" s="89"/>
      <c r="G2085" s="84"/>
    </row>
    <row r="2086" spans="1:7" s="100" customFormat="1" ht="15.75" hidden="1" x14ac:dyDescent="0.25">
      <c r="A2086" s="14" t="s">
        <v>88</v>
      </c>
      <c r="B2086" s="77"/>
      <c r="C2086" s="24">
        <v>2022</v>
      </c>
      <c r="D2086" s="24" t="s">
        <v>74</v>
      </c>
      <c r="E2086" s="89"/>
      <c r="F2086" s="89"/>
      <c r="G2086" s="84"/>
    </row>
    <row r="2087" spans="1:7" s="100" customFormat="1" ht="15.75" hidden="1" x14ac:dyDescent="0.25">
      <c r="A2087" s="14" t="s">
        <v>88</v>
      </c>
      <c r="B2087" s="77"/>
      <c r="C2087" s="24">
        <v>2023</v>
      </c>
      <c r="D2087" s="24" t="s">
        <v>74</v>
      </c>
      <c r="E2087" s="89"/>
      <c r="F2087" s="89"/>
      <c r="G2087" s="84"/>
    </row>
    <row r="2088" spans="1:7" s="100" customFormat="1" ht="31.5" hidden="1" x14ac:dyDescent="0.25">
      <c r="A2088" s="156" t="s">
        <v>88</v>
      </c>
      <c r="B2088" s="182" t="s">
        <v>89</v>
      </c>
      <c r="C2088" s="24"/>
      <c r="D2088" s="189" t="s">
        <v>75</v>
      </c>
      <c r="E2088" s="85"/>
      <c r="F2088" s="85"/>
      <c r="G2088" s="83"/>
    </row>
    <row r="2089" spans="1:7" s="103" customFormat="1" ht="15.75" hidden="1" customHeight="1" x14ac:dyDescent="0.25">
      <c r="A2089" s="156" t="s">
        <v>88</v>
      </c>
      <c r="B2089" s="77" t="s">
        <v>9</v>
      </c>
      <c r="C2089" s="189">
        <v>2021</v>
      </c>
      <c r="D2089" s="189" t="s">
        <v>75</v>
      </c>
      <c r="E2089" s="78">
        <v>0</v>
      </c>
      <c r="F2089" s="78">
        <v>0</v>
      </c>
      <c r="G2089" s="15">
        <v>0</v>
      </c>
    </row>
    <row r="2090" spans="1:7" s="102" customFormat="1" ht="15.75" hidden="1" customHeight="1" x14ac:dyDescent="0.25">
      <c r="A2090" s="156" t="s">
        <v>88</v>
      </c>
      <c r="B2090" s="77" t="s">
        <v>9</v>
      </c>
      <c r="C2090" s="189">
        <v>2022</v>
      </c>
      <c r="D2090" s="189" t="s">
        <v>75</v>
      </c>
      <c r="E2090" s="78">
        <v>0</v>
      </c>
      <c r="F2090" s="78">
        <v>0</v>
      </c>
      <c r="G2090" s="15">
        <v>0</v>
      </c>
    </row>
    <row r="2091" spans="1:7" s="102" customFormat="1" ht="15.75" hidden="1" customHeight="1" x14ac:dyDescent="0.25">
      <c r="A2091" s="156" t="s">
        <v>88</v>
      </c>
      <c r="B2091" s="77" t="s">
        <v>105</v>
      </c>
      <c r="C2091" s="189">
        <v>2023</v>
      </c>
      <c r="D2091" s="189" t="s">
        <v>75</v>
      </c>
      <c r="E2091" s="78">
        <v>0</v>
      </c>
      <c r="F2091" s="78">
        <v>0</v>
      </c>
      <c r="G2091" s="15">
        <v>0</v>
      </c>
    </row>
    <row r="2092" spans="1:7" s="100" customFormat="1" ht="15.75" hidden="1" x14ac:dyDescent="0.25">
      <c r="A2092" s="156" t="s">
        <v>88</v>
      </c>
      <c r="B2092" s="116"/>
      <c r="C2092" s="24">
        <v>2021</v>
      </c>
      <c r="D2092" s="24" t="s">
        <v>75</v>
      </c>
      <c r="E2092" s="78"/>
      <c r="F2092" s="78"/>
      <c r="G2092" s="15"/>
    </row>
    <row r="2093" spans="1:7" s="100" customFormat="1" ht="15.75" hidden="1" x14ac:dyDescent="0.25">
      <c r="A2093" s="14" t="s">
        <v>88</v>
      </c>
      <c r="B2093" s="116"/>
      <c r="C2093" s="24">
        <v>2022</v>
      </c>
      <c r="D2093" s="24" t="s">
        <v>75</v>
      </c>
      <c r="E2093" s="89"/>
      <c r="F2093" s="89"/>
      <c r="G2093" s="84"/>
    </row>
    <row r="2094" spans="1:7" s="100" customFormat="1" ht="15.75" hidden="1" x14ac:dyDescent="0.25">
      <c r="A2094" s="14" t="s">
        <v>88</v>
      </c>
      <c r="B2094" s="116"/>
      <c r="C2094" s="24">
        <v>2023</v>
      </c>
      <c r="D2094" s="24" t="s">
        <v>75</v>
      </c>
      <c r="E2094" s="89"/>
      <c r="F2094" s="89"/>
      <c r="G2094" s="84"/>
    </row>
    <row r="2095" spans="1:7" s="100" customFormat="1" ht="27" customHeight="1" x14ac:dyDescent="0.25">
      <c r="A2095" s="156" t="s">
        <v>90</v>
      </c>
      <c r="B2095" s="182" t="s">
        <v>91</v>
      </c>
      <c r="C2095" s="24"/>
      <c r="D2095" s="156" t="s">
        <v>75</v>
      </c>
      <c r="E2095" s="85"/>
      <c r="F2095" s="187">
        <v>2321.4</v>
      </c>
      <c r="G2095" s="188">
        <v>11610.164210000001</v>
      </c>
    </row>
    <row r="2096" spans="1:7" s="103" customFormat="1" ht="15.75" customHeight="1" x14ac:dyDescent="0.25">
      <c r="A2096" s="156" t="s">
        <v>90</v>
      </c>
      <c r="B2096" s="77" t="s">
        <v>9</v>
      </c>
      <c r="C2096" s="189">
        <v>2021</v>
      </c>
      <c r="D2096" s="189" t="s">
        <v>75</v>
      </c>
      <c r="E2096" s="78">
        <v>0</v>
      </c>
      <c r="F2096" s="78">
        <v>554</v>
      </c>
      <c r="G2096" s="15">
        <v>2423.5317700000001</v>
      </c>
    </row>
    <row r="2097" spans="1:7" s="102" customFormat="1" ht="15.75" customHeight="1" x14ac:dyDescent="0.25">
      <c r="A2097" s="156" t="s">
        <v>90</v>
      </c>
      <c r="B2097" s="77" t="s">
        <v>9</v>
      </c>
      <c r="C2097" s="189">
        <v>2022</v>
      </c>
      <c r="D2097" s="189" t="s">
        <v>75</v>
      </c>
      <c r="E2097" s="78">
        <v>0</v>
      </c>
      <c r="F2097" s="78">
        <v>725.4</v>
      </c>
      <c r="G2097" s="15">
        <v>3731.7921500000002</v>
      </c>
    </row>
    <row r="2098" spans="1:7" s="102" customFormat="1" ht="15.75" customHeight="1" x14ac:dyDescent="0.25">
      <c r="A2098" s="156" t="s">
        <v>90</v>
      </c>
      <c r="B2098" s="77" t="s">
        <v>9</v>
      </c>
      <c r="C2098" s="189">
        <v>2023</v>
      </c>
      <c r="D2098" s="189" t="s">
        <v>75</v>
      </c>
      <c r="E2098" s="78">
        <v>0</v>
      </c>
      <c r="F2098" s="78">
        <v>1042</v>
      </c>
      <c r="G2098" s="15">
        <v>5454.8402900000001</v>
      </c>
    </row>
    <row r="2099" spans="1:7" s="102" customFormat="1" ht="45" hidden="1" outlineLevel="1" x14ac:dyDescent="0.25">
      <c r="A2099" s="27" t="s">
        <v>90</v>
      </c>
      <c r="B2099" s="67" t="s">
        <v>199</v>
      </c>
      <c r="C2099" s="24">
        <v>2021</v>
      </c>
      <c r="D2099" s="83" t="s">
        <v>75</v>
      </c>
      <c r="E2099" s="92"/>
      <c r="F2099" s="89">
        <v>45</v>
      </c>
      <c r="G2099" s="84">
        <v>650.28932999999995</v>
      </c>
    </row>
    <row r="2100" spans="1:7" s="102" customFormat="1" ht="45" hidden="1" outlineLevel="1" x14ac:dyDescent="0.25">
      <c r="A2100" s="76"/>
      <c r="B2100" s="67" t="s">
        <v>1225</v>
      </c>
      <c r="C2100" s="24">
        <v>2021</v>
      </c>
      <c r="D2100" s="83" t="s">
        <v>75</v>
      </c>
      <c r="E2100" s="92"/>
      <c r="F2100" s="89">
        <v>260</v>
      </c>
      <c r="G2100" s="84">
        <v>863.58740999999998</v>
      </c>
    </row>
    <row r="2101" spans="1:7" s="102" customFormat="1" ht="60" hidden="1" outlineLevel="1" x14ac:dyDescent="0.25">
      <c r="A2101" s="76"/>
      <c r="B2101" s="67" t="s">
        <v>299</v>
      </c>
      <c r="C2101" s="24">
        <v>2021</v>
      </c>
      <c r="D2101" s="83" t="s">
        <v>75</v>
      </c>
      <c r="E2101" s="92"/>
      <c r="F2101" s="89">
        <v>149</v>
      </c>
      <c r="G2101" s="84">
        <v>324.20846999999998</v>
      </c>
    </row>
    <row r="2102" spans="1:7" s="100" customFormat="1" ht="45" hidden="1" outlineLevel="1" x14ac:dyDescent="0.25">
      <c r="A2102" s="27"/>
      <c r="B2102" s="67" t="s">
        <v>894</v>
      </c>
      <c r="C2102" s="24">
        <v>2021</v>
      </c>
      <c r="D2102" s="83" t="s">
        <v>75</v>
      </c>
      <c r="E2102" s="92"/>
      <c r="F2102" s="89">
        <v>100</v>
      </c>
      <c r="G2102" s="84">
        <v>585.44655999999998</v>
      </c>
    </row>
    <row r="2103" spans="1:7" s="100" customFormat="1" ht="45" hidden="1" outlineLevel="1" x14ac:dyDescent="0.25">
      <c r="A2103" s="27" t="s">
        <v>90</v>
      </c>
      <c r="B2103" s="67" t="s">
        <v>478</v>
      </c>
      <c r="C2103" s="24">
        <v>2022</v>
      </c>
      <c r="D2103" s="83" t="s">
        <v>75</v>
      </c>
      <c r="E2103" s="89"/>
      <c r="F2103" s="86">
        <v>290</v>
      </c>
      <c r="G2103" s="83">
        <v>1001.4921400000001</v>
      </c>
    </row>
    <row r="2104" spans="1:7" s="100" customFormat="1" ht="45" hidden="1" outlineLevel="1" x14ac:dyDescent="0.25">
      <c r="A2104" s="27"/>
      <c r="B2104" s="67" t="s">
        <v>966</v>
      </c>
      <c r="C2104" s="24">
        <v>2022</v>
      </c>
      <c r="D2104" s="83" t="s">
        <v>75</v>
      </c>
      <c r="E2104" s="89"/>
      <c r="F2104" s="86">
        <v>150.4</v>
      </c>
      <c r="G2104" s="83">
        <v>879.1408100000001</v>
      </c>
    </row>
    <row r="2105" spans="1:7" s="100" customFormat="1" ht="45" hidden="1" outlineLevel="1" x14ac:dyDescent="0.25">
      <c r="A2105" s="27"/>
      <c r="B2105" s="67" t="s">
        <v>931</v>
      </c>
      <c r="C2105" s="24">
        <v>2022</v>
      </c>
      <c r="D2105" s="83" t="s">
        <v>75</v>
      </c>
      <c r="E2105" s="89"/>
      <c r="F2105" s="86">
        <v>275</v>
      </c>
      <c r="G2105" s="83">
        <v>888.12126999999998</v>
      </c>
    </row>
    <row r="2106" spans="1:7" s="100" customFormat="1" ht="45" hidden="1" outlineLevel="1" x14ac:dyDescent="0.25">
      <c r="A2106" s="27"/>
      <c r="B2106" s="67" t="s">
        <v>424</v>
      </c>
      <c r="C2106" s="24">
        <v>2022</v>
      </c>
      <c r="D2106" s="83" t="s">
        <v>75</v>
      </c>
      <c r="E2106" s="89"/>
      <c r="F2106" s="86">
        <v>10</v>
      </c>
      <c r="G2106" s="83">
        <v>963.03792999999996</v>
      </c>
    </row>
    <row r="2107" spans="1:7" s="100" customFormat="1" ht="90" hidden="1" outlineLevel="1" x14ac:dyDescent="0.25">
      <c r="A2107" s="27" t="s">
        <v>90</v>
      </c>
      <c r="B2107" s="46" t="s">
        <v>1385</v>
      </c>
      <c r="C2107" s="24">
        <v>2023</v>
      </c>
      <c r="D2107" s="83" t="s">
        <v>75</v>
      </c>
      <c r="E2107" s="89"/>
      <c r="F2107" s="85">
        <v>256</v>
      </c>
      <c r="G2107" s="84">
        <v>1554.1491100000001</v>
      </c>
    </row>
    <row r="2108" spans="1:7" s="100" customFormat="1" ht="45" hidden="1" outlineLevel="1" x14ac:dyDescent="0.25">
      <c r="A2108" s="27"/>
      <c r="B2108" s="31" t="s">
        <v>1452</v>
      </c>
      <c r="C2108" s="24">
        <v>2023</v>
      </c>
      <c r="D2108" s="83" t="s">
        <v>75</v>
      </c>
      <c r="E2108" s="89"/>
      <c r="F2108" s="85">
        <v>280</v>
      </c>
      <c r="G2108" s="84">
        <v>1461.0972200000001</v>
      </c>
    </row>
    <row r="2109" spans="1:7" s="100" customFormat="1" ht="60" hidden="1" outlineLevel="1" x14ac:dyDescent="0.25">
      <c r="A2109" s="27"/>
      <c r="B2109" s="39" t="s">
        <v>1457</v>
      </c>
      <c r="C2109" s="24">
        <v>2023</v>
      </c>
      <c r="D2109" s="83" t="s">
        <v>75</v>
      </c>
      <c r="E2109" s="89"/>
      <c r="F2109" s="85">
        <v>251</v>
      </c>
      <c r="G2109" s="84">
        <v>1348.65569</v>
      </c>
    </row>
    <row r="2110" spans="1:7" s="100" customFormat="1" ht="75" hidden="1" outlineLevel="1" x14ac:dyDescent="0.25">
      <c r="A2110" s="27"/>
      <c r="B2110" s="53" t="s">
        <v>1533</v>
      </c>
      <c r="C2110" s="24">
        <v>2023</v>
      </c>
      <c r="D2110" s="83" t="s">
        <v>75</v>
      </c>
      <c r="E2110" s="89"/>
      <c r="F2110" s="85">
        <v>255</v>
      </c>
      <c r="G2110" s="84">
        <v>1090.9382700000001</v>
      </c>
    </row>
    <row r="2111" spans="1:7" s="100" customFormat="1" ht="31.5" collapsed="1" x14ac:dyDescent="0.25">
      <c r="A2111" s="156" t="s">
        <v>90</v>
      </c>
      <c r="B2111" s="182" t="s">
        <v>91</v>
      </c>
      <c r="C2111" s="24"/>
      <c r="D2111" s="189" t="s">
        <v>74</v>
      </c>
      <c r="E2111" s="78"/>
      <c r="F2111" s="187">
        <v>1200</v>
      </c>
      <c r="G2111" s="188">
        <v>4825.23279</v>
      </c>
    </row>
    <row r="2112" spans="1:7" s="103" customFormat="1" ht="15.75" customHeight="1" x14ac:dyDescent="0.25">
      <c r="A2112" s="156" t="s">
        <v>90</v>
      </c>
      <c r="B2112" s="77" t="s">
        <v>9</v>
      </c>
      <c r="C2112" s="189">
        <v>2021</v>
      </c>
      <c r="D2112" s="189" t="s">
        <v>74</v>
      </c>
      <c r="E2112" s="78">
        <v>0</v>
      </c>
      <c r="F2112" s="78">
        <v>221</v>
      </c>
      <c r="G2112" s="15">
        <v>1425.8261400000001</v>
      </c>
    </row>
    <row r="2113" spans="1:7" s="102" customFormat="1" ht="15.75" customHeight="1" x14ac:dyDescent="0.25">
      <c r="A2113" s="156" t="s">
        <v>90</v>
      </c>
      <c r="B2113" s="77" t="s">
        <v>9</v>
      </c>
      <c r="C2113" s="189">
        <v>2022</v>
      </c>
      <c r="D2113" s="189" t="s">
        <v>74</v>
      </c>
      <c r="E2113" s="78">
        <v>0</v>
      </c>
      <c r="F2113" s="78">
        <v>829</v>
      </c>
      <c r="G2113" s="15">
        <v>2707.5661700000001</v>
      </c>
    </row>
    <row r="2114" spans="1:7" s="102" customFormat="1" ht="15.75" customHeight="1" x14ac:dyDescent="0.25">
      <c r="A2114" s="156" t="s">
        <v>90</v>
      </c>
      <c r="B2114" s="77" t="s">
        <v>9</v>
      </c>
      <c r="C2114" s="189">
        <v>2023</v>
      </c>
      <c r="D2114" s="189" t="s">
        <v>74</v>
      </c>
      <c r="E2114" s="78">
        <v>0</v>
      </c>
      <c r="F2114" s="78">
        <v>150</v>
      </c>
      <c r="G2114" s="15">
        <v>691.84047999999996</v>
      </c>
    </row>
    <row r="2115" spans="1:7" s="100" customFormat="1" ht="45" hidden="1" outlineLevel="1" x14ac:dyDescent="0.25">
      <c r="A2115" s="27" t="s">
        <v>90</v>
      </c>
      <c r="B2115" s="13" t="s">
        <v>442</v>
      </c>
      <c r="C2115" s="24">
        <v>2021</v>
      </c>
      <c r="D2115" s="83" t="s">
        <v>74</v>
      </c>
      <c r="E2115" s="89"/>
      <c r="F2115" s="86">
        <v>206</v>
      </c>
      <c r="G2115" s="83">
        <v>872.53638999999998</v>
      </c>
    </row>
    <row r="2116" spans="1:7" s="100" customFormat="1" ht="45" hidden="1" outlineLevel="1" x14ac:dyDescent="0.25">
      <c r="A2116" s="27"/>
      <c r="B2116" s="13" t="s">
        <v>586</v>
      </c>
      <c r="C2116" s="24">
        <v>2021</v>
      </c>
      <c r="D2116" s="83" t="s">
        <v>74</v>
      </c>
      <c r="E2116" s="89"/>
      <c r="F2116" s="86">
        <v>15</v>
      </c>
      <c r="G2116" s="83">
        <v>553.28975000000003</v>
      </c>
    </row>
    <row r="2117" spans="1:7" s="100" customFormat="1" ht="47.25" hidden="1" outlineLevel="1" x14ac:dyDescent="0.25">
      <c r="A2117" s="27" t="s">
        <v>90</v>
      </c>
      <c r="B2117" s="120" t="s">
        <v>957</v>
      </c>
      <c r="C2117" s="24">
        <v>2022</v>
      </c>
      <c r="D2117" s="83" t="s">
        <v>74</v>
      </c>
      <c r="E2117" s="89"/>
      <c r="F2117" s="86">
        <v>280</v>
      </c>
      <c r="G2117" s="83">
        <v>1071.3852300000001</v>
      </c>
    </row>
    <row r="2118" spans="1:7" s="100" customFormat="1" ht="78.75" hidden="1" outlineLevel="1" x14ac:dyDescent="0.25">
      <c r="A2118" s="27"/>
      <c r="B2118" s="120" t="s">
        <v>842</v>
      </c>
      <c r="C2118" s="24">
        <v>2022</v>
      </c>
      <c r="D2118" s="83" t="s">
        <v>74</v>
      </c>
      <c r="E2118" s="89"/>
      <c r="F2118" s="86">
        <v>249</v>
      </c>
      <c r="G2118" s="83">
        <v>710.05833999999993</v>
      </c>
    </row>
    <row r="2119" spans="1:7" s="100" customFormat="1" ht="47.25" hidden="1" outlineLevel="1" x14ac:dyDescent="0.25">
      <c r="A2119" s="27"/>
      <c r="B2119" s="120" t="s">
        <v>902</v>
      </c>
      <c r="C2119" s="24">
        <v>2022</v>
      </c>
      <c r="D2119" s="83" t="s">
        <v>74</v>
      </c>
      <c r="E2119" s="89"/>
      <c r="F2119" s="86">
        <v>300</v>
      </c>
      <c r="G2119" s="83">
        <v>926.12260000000038</v>
      </c>
    </row>
    <row r="2120" spans="1:7" s="100" customFormat="1" ht="78.75" hidden="1" outlineLevel="1" x14ac:dyDescent="0.25">
      <c r="A2120" s="27" t="s">
        <v>90</v>
      </c>
      <c r="B2120" s="120" t="s">
        <v>1458</v>
      </c>
      <c r="C2120" s="24">
        <v>2023</v>
      </c>
      <c r="D2120" s="83" t="s">
        <v>74</v>
      </c>
      <c r="E2120" s="89"/>
      <c r="F2120" s="86">
        <v>150</v>
      </c>
      <c r="G2120" s="84">
        <v>691.84047999999996</v>
      </c>
    </row>
    <row r="2121" spans="1:7" s="100" customFormat="1" ht="31.5" hidden="1" x14ac:dyDescent="0.25">
      <c r="A2121" s="156" t="s">
        <v>92</v>
      </c>
      <c r="B2121" s="182" t="s">
        <v>93</v>
      </c>
      <c r="C2121" s="24"/>
      <c r="D2121" s="189" t="s">
        <v>74</v>
      </c>
      <c r="E2121" s="78"/>
      <c r="F2121" s="78"/>
      <c r="G2121" s="15"/>
    </row>
    <row r="2122" spans="1:7" s="103" customFormat="1" ht="15.75" hidden="1" customHeight="1" x14ac:dyDescent="0.25">
      <c r="A2122" s="156" t="s">
        <v>92</v>
      </c>
      <c r="B2122" s="77" t="s">
        <v>9</v>
      </c>
      <c r="C2122" s="189">
        <v>2021</v>
      </c>
      <c r="D2122" s="189" t="s">
        <v>74</v>
      </c>
      <c r="E2122" s="78">
        <v>0</v>
      </c>
      <c r="F2122" s="78">
        <v>0</v>
      </c>
      <c r="G2122" s="15">
        <v>0</v>
      </c>
    </row>
    <row r="2123" spans="1:7" s="102" customFormat="1" ht="15.75" hidden="1" customHeight="1" x14ac:dyDescent="0.25">
      <c r="A2123" s="156" t="s">
        <v>92</v>
      </c>
      <c r="B2123" s="77" t="s">
        <v>9</v>
      </c>
      <c r="C2123" s="189">
        <v>2022</v>
      </c>
      <c r="D2123" s="189" t="s">
        <v>74</v>
      </c>
      <c r="E2123" s="78">
        <v>0</v>
      </c>
      <c r="F2123" s="78">
        <v>0</v>
      </c>
      <c r="G2123" s="15">
        <v>0</v>
      </c>
    </row>
    <row r="2124" spans="1:7" s="102" customFormat="1" ht="15.75" hidden="1" customHeight="1" x14ac:dyDescent="0.25">
      <c r="A2124" s="156" t="s">
        <v>92</v>
      </c>
      <c r="B2124" s="77" t="s">
        <v>9</v>
      </c>
      <c r="C2124" s="189">
        <v>2023</v>
      </c>
      <c r="D2124" s="189" t="s">
        <v>74</v>
      </c>
      <c r="E2124" s="78">
        <v>0</v>
      </c>
      <c r="F2124" s="78">
        <v>0</v>
      </c>
      <c r="G2124" s="15">
        <v>0</v>
      </c>
    </row>
    <row r="2125" spans="1:7" s="100" customFormat="1" ht="15.75" hidden="1" x14ac:dyDescent="0.25">
      <c r="A2125" s="14" t="s">
        <v>92</v>
      </c>
      <c r="B2125" s="116"/>
      <c r="C2125" s="24">
        <v>2021</v>
      </c>
      <c r="D2125" s="24" t="s">
        <v>74</v>
      </c>
      <c r="E2125" s="78"/>
      <c r="F2125" s="78"/>
      <c r="G2125" s="15"/>
    </row>
    <row r="2126" spans="1:7" s="100" customFormat="1" ht="15.75" hidden="1" x14ac:dyDescent="0.25">
      <c r="A2126" s="14" t="s">
        <v>92</v>
      </c>
      <c r="B2126" s="116"/>
      <c r="C2126" s="24">
        <v>2022</v>
      </c>
      <c r="D2126" s="24" t="s">
        <v>74</v>
      </c>
      <c r="E2126" s="78"/>
      <c r="F2126" s="78"/>
      <c r="G2126" s="15"/>
    </row>
    <row r="2127" spans="1:7" s="100" customFormat="1" ht="15.75" hidden="1" x14ac:dyDescent="0.25">
      <c r="A2127" s="14" t="s">
        <v>92</v>
      </c>
      <c r="B2127" s="116"/>
      <c r="C2127" s="24">
        <v>2023</v>
      </c>
      <c r="D2127" s="24" t="s">
        <v>74</v>
      </c>
      <c r="E2127" s="78"/>
      <c r="F2127" s="78"/>
      <c r="G2127" s="15"/>
    </row>
    <row r="2128" spans="1:7" s="100" customFormat="1" ht="31.5" x14ac:dyDescent="0.25">
      <c r="A2128" s="156" t="s">
        <v>94</v>
      </c>
      <c r="B2128" s="182" t="s">
        <v>95</v>
      </c>
      <c r="C2128" s="24"/>
      <c r="D2128" s="156" t="s">
        <v>75</v>
      </c>
      <c r="E2128" s="85"/>
      <c r="F2128" s="187">
        <v>1104.57</v>
      </c>
      <c r="G2128" s="188">
        <v>7716.854159999999</v>
      </c>
    </row>
    <row r="2129" spans="1:7" s="103" customFormat="1" ht="15.75" customHeight="1" x14ac:dyDescent="0.25">
      <c r="A2129" s="156" t="s">
        <v>94</v>
      </c>
      <c r="B2129" s="77" t="s">
        <v>9</v>
      </c>
      <c r="C2129" s="189">
        <v>2021</v>
      </c>
      <c r="D2129" s="189" t="s">
        <v>75</v>
      </c>
      <c r="E2129" s="78">
        <v>0</v>
      </c>
      <c r="F2129" s="78">
        <v>660.17</v>
      </c>
      <c r="G2129" s="15">
        <v>4689.9936699999998</v>
      </c>
    </row>
    <row r="2130" spans="1:7" s="102" customFormat="1" ht="15.75" customHeight="1" x14ac:dyDescent="0.25">
      <c r="A2130" s="156" t="s">
        <v>94</v>
      </c>
      <c r="B2130" s="77" t="s">
        <v>9</v>
      </c>
      <c r="C2130" s="189">
        <v>2022</v>
      </c>
      <c r="D2130" s="189" t="s">
        <v>75</v>
      </c>
      <c r="E2130" s="78">
        <v>0</v>
      </c>
      <c r="F2130" s="78">
        <v>444.4</v>
      </c>
      <c r="G2130" s="15">
        <v>3026.8604899999996</v>
      </c>
    </row>
    <row r="2131" spans="1:7" s="102" customFormat="1" ht="15.75" customHeight="1" x14ac:dyDescent="0.25">
      <c r="A2131" s="156" t="s">
        <v>94</v>
      </c>
      <c r="B2131" s="77" t="s">
        <v>9</v>
      </c>
      <c r="C2131" s="189">
        <v>2023</v>
      </c>
      <c r="D2131" s="189" t="s">
        <v>75</v>
      </c>
      <c r="E2131" s="78">
        <v>0</v>
      </c>
      <c r="F2131" s="78">
        <v>0</v>
      </c>
      <c r="G2131" s="15">
        <v>0</v>
      </c>
    </row>
    <row r="2132" spans="1:7" s="102" customFormat="1" ht="45" hidden="1" outlineLevel="1" x14ac:dyDescent="0.25">
      <c r="A2132" s="27" t="s">
        <v>94</v>
      </c>
      <c r="B2132" s="162" t="s">
        <v>953</v>
      </c>
      <c r="C2132" s="24">
        <v>2021</v>
      </c>
      <c r="D2132" s="24" t="s">
        <v>75</v>
      </c>
      <c r="E2132" s="89"/>
      <c r="F2132" s="89"/>
      <c r="G2132" s="84">
        <v>2193.0572699999998</v>
      </c>
    </row>
    <row r="2133" spans="1:7" s="100" customFormat="1" ht="45" hidden="1" outlineLevel="1" x14ac:dyDescent="0.25">
      <c r="A2133" s="27"/>
      <c r="B2133" s="67" t="s">
        <v>955</v>
      </c>
      <c r="C2133" s="24">
        <v>2021</v>
      </c>
      <c r="D2133" s="24" t="s">
        <v>75</v>
      </c>
      <c r="E2133" s="89"/>
      <c r="F2133" s="89">
        <v>631.16999999999996</v>
      </c>
      <c r="G2133" s="84">
        <v>1155.53016</v>
      </c>
    </row>
    <row r="2134" spans="1:7" s="100" customFormat="1" ht="45" hidden="1" outlineLevel="1" x14ac:dyDescent="0.25">
      <c r="A2134" s="27"/>
      <c r="B2134" s="67" t="s">
        <v>891</v>
      </c>
      <c r="C2134" s="24">
        <v>2021</v>
      </c>
      <c r="D2134" s="24" t="s">
        <v>75</v>
      </c>
      <c r="E2134" s="89"/>
      <c r="F2134" s="89">
        <v>29</v>
      </c>
      <c r="G2134" s="84">
        <v>1341.40624</v>
      </c>
    </row>
    <row r="2135" spans="1:7" s="100" customFormat="1" ht="75" hidden="1" outlineLevel="1" x14ac:dyDescent="0.25">
      <c r="A2135" s="27" t="s">
        <v>94</v>
      </c>
      <c r="B2135" s="67" t="s">
        <v>468</v>
      </c>
      <c r="C2135" s="24">
        <v>2022</v>
      </c>
      <c r="D2135" s="24" t="s">
        <v>75</v>
      </c>
      <c r="E2135" s="89"/>
      <c r="F2135" s="89">
        <v>300</v>
      </c>
      <c r="G2135" s="84">
        <v>1436.4031099999995</v>
      </c>
    </row>
    <row r="2136" spans="1:7" s="100" customFormat="1" ht="45" hidden="1" outlineLevel="1" x14ac:dyDescent="0.25">
      <c r="A2136" s="27"/>
      <c r="B2136" s="67" t="s">
        <v>858</v>
      </c>
      <c r="C2136" s="24">
        <v>2022</v>
      </c>
      <c r="D2136" s="24" t="s">
        <v>75</v>
      </c>
      <c r="E2136" s="89"/>
      <c r="F2136" s="89">
        <v>144.4</v>
      </c>
      <c r="G2136" s="84">
        <v>1590.4573800000001</v>
      </c>
    </row>
    <row r="2137" spans="1:7" s="100" customFormat="1" ht="15.75" hidden="1" outlineLevel="1" x14ac:dyDescent="0.25">
      <c r="A2137" s="27" t="s">
        <v>94</v>
      </c>
      <c r="B2137" s="63"/>
      <c r="C2137" s="24">
        <v>2023</v>
      </c>
      <c r="D2137" s="24" t="s">
        <v>75</v>
      </c>
      <c r="E2137" s="89"/>
      <c r="F2137" s="89"/>
      <c r="G2137" s="84"/>
    </row>
    <row r="2138" spans="1:7" s="103" customFormat="1" ht="31.5" collapsed="1" x14ac:dyDescent="0.25">
      <c r="A2138" s="156" t="s">
        <v>94</v>
      </c>
      <c r="B2138" s="182" t="s">
        <v>95</v>
      </c>
      <c r="C2138" s="24"/>
      <c r="D2138" s="189" t="s">
        <v>74</v>
      </c>
      <c r="E2138" s="78"/>
      <c r="F2138" s="187">
        <v>1861</v>
      </c>
      <c r="G2138" s="188">
        <v>4329.2048500000001</v>
      </c>
    </row>
    <row r="2139" spans="1:7" s="103" customFormat="1" ht="15.75" customHeight="1" x14ac:dyDescent="0.25">
      <c r="A2139" s="156" t="s">
        <v>94</v>
      </c>
      <c r="B2139" s="77" t="s">
        <v>9</v>
      </c>
      <c r="C2139" s="189">
        <v>2021</v>
      </c>
      <c r="D2139" s="189" t="s">
        <v>74</v>
      </c>
      <c r="E2139" s="78">
        <v>0</v>
      </c>
      <c r="F2139" s="78">
        <v>0</v>
      </c>
      <c r="G2139" s="15">
        <v>0</v>
      </c>
    </row>
    <row r="2140" spans="1:7" s="102" customFormat="1" ht="15.75" customHeight="1" x14ac:dyDescent="0.25">
      <c r="A2140" s="156" t="s">
        <v>94</v>
      </c>
      <c r="B2140" s="77" t="s">
        <v>9</v>
      </c>
      <c r="C2140" s="189">
        <v>2022</v>
      </c>
      <c r="D2140" s="189" t="s">
        <v>74</v>
      </c>
      <c r="E2140" s="78">
        <v>0</v>
      </c>
      <c r="F2140" s="78">
        <v>0</v>
      </c>
      <c r="G2140" s="15">
        <v>0</v>
      </c>
    </row>
    <row r="2141" spans="1:7" s="102" customFormat="1" ht="15.75" customHeight="1" x14ac:dyDescent="0.25">
      <c r="A2141" s="156" t="s">
        <v>94</v>
      </c>
      <c r="B2141" s="77" t="s">
        <v>9</v>
      </c>
      <c r="C2141" s="189">
        <v>2023</v>
      </c>
      <c r="D2141" s="189" t="s">
        <v>74</v>
      </c>
      <c r="E2141" s="78">
        <v>0</v>
      </c>
      <c r="F2141" s="78">
        <v>1861</v>
      </c>
      <c r="G2141" s="15">
        <v>4329.2048500000001</v>
      </c>
    </row>
    <row r="2142" spans="1:7" s="100" customFormat="1" ht="15.75" hidden="1" outlineLevel="1" x14ac:dyDescent="0.25">
      <c r="A2142" s="27" t="s">
        <v>94</v>
      </c>
      <c r="B2142" s="13"/>
      <c r="C2142" s="24">
        <v>2021</v>
      </c>
      <c r="D2142" s="165" t="s">
        <v>74</v>
      </c>
      <c r="E2142" s="195"/>
      <c r="F2142" s="195"/>
      <c r="G2142" s="26"/>
    </row>
    <row r="2143" spans="1:7" s="100" customFormat="1" ht="15.75" hidden="1" outlineLevel="1" x14ac:dyDescent="0.25">
      <c r="A2143" s="27" t="s">
        <v>94</v>
      </c>
      <c r="B2143" s="13"/>
      <c r="C2143" s="24">
        <v>2022</v>
      </c>
      <c r="D2143" s="165" t="s">
        <v>74</v>
      </c>
      <c r="E2143" s="195"/>
      <c r="F2143" s="195"/>
      <c r="G2143" s="26"/>
    </row>
    <row r="2144" spans="1:7" s="100" customFormat="1" ht="75.75" hidden="1" customHeight="1" outlineLevel="1" x14ac:dyDescent="0.25">
      <c r="A2144" s="27" t="s">
        <v>94</v>
      </c>
      <c r="B2144" s="13" t="s">
        <v>1373</v>
      </c>
      <c r="C2144" s="24">
        <v>2023</v>
      </c>
      <c r="D2144" s="24" t="s">
        <v>74</v>
      </c>
      <c r="E2144" s="89"/>
      <c r="F2144" s="89">
        <v>401</v>
      </c>
      <c r="G2144" s="84">
        <v>1285.24946</v>
      </c>
    </row>
    <row r="2145" spans="1:7" s="100" customFormat="1" ht="57.75" hidden="1" customHeight="1" outlineLevel="1" x14ac:dyDescent="0.25">
      <c r="A2145" s="27"/>
      <c r="B2145" s="13" t="s">
        <v>1562</v>
      </c>
      <c r="C2145" s="24">
        <v>2023</v>
      </c>
      <c r="D2145" s="24" t="s">
        <v>74</v>
      </c>
      <c r="E2145" s="89"/>
      <c r="F2145" s="89">
        <v>120</v>
      </c>
      <c r="G2145" s="84">
        <v>612.80340000000001</v>
      </c>
    </row>
    <row r="2146" spans="1:7" s="100" customFormat="1" ht="69" hidden="1" customHeight="1" outlineLevel="1" x14ac:dyDescent="0.25">
      <c r="A2146" s="27"/>
      <c r="B2146" s="13" t="s">
        <v>1542</v>
      </c>
      <c r="C2146" s="24">
        <v>2023</v>
      </c>
      <c r="D2146" s="24" t="s">
        <v>74</v>
      </c>
      <c r="E2146" s="89"/>
      <c r="F2146" s="89">
        <v>670</v>
      </c>
      <c r="G2146" s="84">
        <v>1380.50728</v>
      </c>
    </row>
    <row r="2147" spans="1:7" s="100" customFormat="1" ht="54.75" hidden="1" customHeight="1" outlineLevel="1" x14ac:dyDescent="0.25">
      <c r="A2147" s="27"/>
      <c r="B2147" s="13" t="s">
        <v>1543</v>
      </c>
      <c r="C2147" s="24">
        <v>2023</v>
      </c>
      <c r="D2147" s="24" t="s">
        <v>74</v>
      </c>
      <c r="E2147" s="89"/>
      <c r="F2147" s="89">
        <v>670</v>
      </c>
      <c r="G2147" s="84">
        <v>1050.64471</v>
      </c>
    </row>
    <row r="2148" spans="1:7" s="100" customFormat="1" ht="15.75" hidden="1" outlineLevel="1" x14ac:dyDescent="0.25">
      <c r="A2148" s="27"/>
      <c r="B2148" s="13"/>
      <c r="C2148" s="24"/>
      <c r="D2148" s="24"/>
      <c r="E2148" s="89"/>
      <c r="F2148" s="89"/>
      <c r="G2148" s="84"/>
    </row>
    <row r="2149" spans="1:7" s="100" customFormat="1" ht="31.5" collapsed="1" x14ac:dyDescent="0.25">
      <c r="A2149" s="156" t="s">
        <v>1226</v>
      </c>
      <c r="B2149" s="182" t="s">
        <v>1227</v>
      </c>
      <c r="C2149" s="24"/>
      <c r="D2149" s="156" t="s">
        <v>75</v>
      </c>
      <c r="E2149" s="85"/>
      <c r="F2149" s="187">
        <v>1114</v>
      </c>
      <c r="G2149" s="188">
        <v>18216.160779999998</v>
      </c>
    </row>
    <row r="2150" spans="1:7" s="100" customFormat="1" ht="15.75" customHeight="1" x14ac:dyDescent="0.25">
      <c r="A2150" s="156" t="s">
        <v>1226</v>
      </c>
      <c r="B2150" s="77" t="s">
        <v>9</v>
      </c>
      <c r="C2150" s="189">
        <v>2021</v>
      </c>
      <c r="D2150" s="189" t="s">
        <v>75</v>
      </c>
      <c r="E2150" s="78">
        <v>0</v>
      </c>
      <c r="F2150" s="78">
        <v>380</v>
      </c>
      <c r="G2150" s="15">
        <v>5366.9631200000003</v>
      </c>
    </row>
    <row r="2151" spans="1:7" s="100" customFormat="1" ht="15.75" customHeight="1" x14ac:dyDescent="0.25">
      <c r="A2151" s="156" t="s">
        <v>1226</v>
      </c>
      <c r="B2151" s="77" t="s">
        <v>9</v>
      </c>
      <c r="C2151" s="189">
        <v>2022</v>
      </c>
      <c r="D2151" s="189" t="s">
        <v>75</v>
      </c>
      <c r="E2151" s="78">
        <v>0</v>
      </c>
      <c r="F2151" s="78">
        <v>135</v>
      </c>
      <c r="G2151" s="15">
        <v>2173.0648799999994</v>
      </c>
    </row>
    <row r="2152" spans="1:7" s="100" customFormat="1" ht="15.75" customHeight="1" x14ac:dyDescent="0.25">
      <c r="A2152" s="156" t="s">
        <v>1226</v>
      </c>
      <c r="B2152" s="77" t="s">
        <v>9</v>
      </c>
      <c r="C2152" s="189">
        <v>2023</v>
      </c>
      <c r="D2152" s="189" t="s">
        <v>75</v>
      </c>
      <c r="E2152" s="78">
        <v>0</v>
      </c>
      <c r="F2152" s="78">
        <v>599</v>
      </c>
      <c r="G2152" s="15">
        <v>10676.13278</v>
      </c>
    </row>
    <row r="2153" spans="1:7" s="100" customFormat="1" ht="60" hidden="1" customHeight="1" outlineLevel="1" x14ac:dyDescent="0.25">
      <c r="A2153" s="27" t="s">
        <v>1226</v>
      </c>
      <c r="B2153" s="33" t="s">
        <v>948</v>
      </c>
      <c r="C2153" s="24">
        <v>2021</v>
      </c>
      <c r="D2153" s="24" t="s">
        <v>75</v>
      </c>
      <c r="E2153" s="89"/>
      <c r="F2153" s="85">
        <v>150</v>
      </c>
      <c r="G2153" s="83">
        <v>2365.8933400000001</v>
      </c>
    </row>
    <row r="2154" spans="1:7" s="100" customFormat="1" ht="45" hidden="1" customHeight="1" outlineLevel="1" x14ac:dyDescent="0.25">
      <c r="A2154" s="27"/>
      <c r="B2154" s="33" t="s">
        <v>937</v>
      </c>
      <c r="C2154" s="24">
        <v>2021</v>
      </c>
      <c r="D2154" s="24" t="s">
        <v>75</v>
      </c>
      <c r="E2154" s="89"/>
      <c r="F2154" s="85">
        <v>150</v>
      </c>
      <c r="G2154" s="83">
        <v>1528.8985600000001</v>
      </c>
    </row>
    <row r="2155" spans="1:7" s="100" customFormat="1" ht="45" hidden="1" customHeight="1" outlineLevel="1" x14ac:dyDescent="0.25">
      <c r="A2155" s="27"/>
      <c r="B2155" s="33" t="s">
        <v>960</v>
      </c>
      <c r="C2155" s="24">
        <v>2021</v>
      </c>
      <c r="D2155" s="24" t="s">
        <v>75</v>
      </c>
      <c r="E2155" s="89"/>
      <c r="F2155" s="85">
        <v>80</v>
      </c>
      <c r="G2155" s="83">
        <v>1472.1712199999999</v>
      </c>
    </row>
    <row r="2156" spans="1:7" s="100" customFormat="1" ht="60" hidden="1" customHeight="1" outlineLevel="1" x14ac:dyDescent="0.25">
      <c r="A2156" s="27" t="s">
        <v>1226</v>
      </c>
      <c r="B2156" s="162" t="s">
        <v>420</v>
      </c>
      <c r="C2156" s="24">
        <v>2022</v>
      </c>
      <c r="D2156" s="24" t="s">
        <v>75</v>
      </c>
      <c r="E2156" s="89"/>
      <c r="F2156" s="86">
        <v>135</v>
      </c>
      <c r="G2156" s="83">
        <v>2173.0648799999994</v>
      </c>
    </row>
    <row r="2157" spans="1:7" s="100" customFormat="1" ht="60" hidden="1" customHeight="1" outlineLevel="1" x14ac:dyDescent="0.25">
      <c r="A2157" s="27" t="s">
        <v>1226</v>
      </c>
      <c r="B2157" s="21" t="s">
        <v>1405</v>
      </c>
      <c r="C2157" s="24">
        <v>2023</v>
      </c>
      <c r="D2157" s="24" t="s">
        <v>75</v>
      </c>
      <c r="E2157" s="89"/>
      <c r="F2157" s="89">
        <v>150</v>
      </c>
      <c r="G2157" s="84">
        <v>3139.5676199999998</v>
      </c>
    </row>
    <row r="2158" spans="1:7" s="100" customFormat="1" ht="45" hidden="1" customHeight="1" outlineLevel="1" x14ac:dyDescent="0.25">
      <c r="A2158" s="27"/>
      <c r="B2158" s="13" t="s">
        <v>1548</v>
      </c>
      <c r="C2158" s="24">
        <v>2023</v>
      </c>
      <c r="D2158" s="24" t="s">
        <v>75</v>
      </c>
      <c r="E2158" s="89"/>
      <c r="F2158" s="89">
        <v>150</v>
      </c>
      <c r="G2158" s="84">
        <v>2388.7394600000002</v>
      </c>
    </row>
    <row r="2159" spans="1:7" s="100" customFormat="1" ht="45" hidden="1" customHeight="1" outlineLevel="1" x14ac:dyDescent="0.25">
      <c r="A2159" s="27"/>
      <c r="B2159" s="21" t="s">
        <v>1554</v>
      </c>
      <c r="C2159" s="24">
        <v>2023</v>
      </c>
      <c r="D2159" s="24" t="s">
        <v>75</v>
      </c>
      <c r="E2159" s="89"/>
      <c r="F2159" s="89">
        <v>150</v>
      </c>
      <c r="G2159" s="84">
        <v>2040.7693800000002</v>
      </c>
    </row>
    <row r="2160" spans="1:7" s="100" customFormat="1" ht="45" hidden="1" customHeight="1" outlineLevel="1" x14ac:dyDescent="0.25">
      <c r="A2160" s="14"/>
      <c r="B2160" s="13" t="s">
        <v>1536</v>
      </c>
      <c r="C2160" s="24">
        <v>2023</v>
      </c>
      <c r="D2160" s="24" t="s">
        <v>75</v>
      </c>
      <c r="E2160" s="89"/>
      <c r="F2160" s="89">
        <v>149</v>
      </c>
      <c r="G2160" s="84">
        <v>3107.0563199999997</v>
      </c>
    </row>
    <row r="2161" spans="1:7" s="100" customFormat="1" ht="31.5" collapsed="1" x14ac:dyDescent="0.25">
      <c r="A2161" s="156" t="s">
        <v>1228</v>
      </c>
      <c r="B2161" s="182" t="s">
        <v>1229</v>
      </c>
      <c r="C2161" s="24"/>
      <c r="D2161" s="156" t="s">
        <v>75</v>
      </c>
      <c r="E2161" s="85"/>
      <c r="F2161" s="187">
        <v>150</v>
      </c>
      <c r="G2161" s="188">
        <v>4740.6318300000003</v>
      </c>
    </row>
    <row r="2162" spans="1:7" s="100" customFormat="1" ht="15.75" customHeight="1" x14ac:dyDescent="0.25">
      <c r="A2162" s="156" t="s">
        <v>1228</v>
      </c>
      <c r="B2162" s="77" t="s">
        <v>9</v>
      </c>
      <c r="C2162" s="189">
        <v>2021</v>
      </c>
      <c r="D2162" s="189" t="s">
        <v>75</v>
      </c>
      <c r="E2162" s="78">
        <v>0</v>
      </c>
      <c r="F2162" s="78">
        <v>150</v>
      </c>
      <c r="G2162" s="15">
        <v>4740.6318300000003</v>
      </c>
    </row>
    <row r="2163" spans="1:7" s="100" customFormat="1" ht="15.75" customHeight="1" x14ac:dyDescent="0.25">
      <c r="A2163" s="156" t="s">
        <v>1228</v>
      </c>
      <c r="B2163" s="77" t="s">
        <v>9</v>
      </c>
      <c r="C2163" s="189">
        <v>2022</v>
      </c>
      <c r="D2163" s="189" t="s">
        <v>75</v>
      </c>
      <c r="E2163" s="78">
        <v>0</v>
      </c>
      <c r="F2163" s="78">
        <v>0</v>
      </c>
      <c r="G2163" s="15">
        <v>0</v>
      </c>
    </row>
    <row r="2164" spans="1:7" s="100" customFormat="1" ht="15.75" customHeight="1" x14ac:dyDescent="0.25">
      <c r="A2164" s="156" t="s">
        <v>1228</v>
      </c>
      <c r="B2164" s="77" t="s">
        <v>9</v>
      </c>
      <c r="C2164" s="189">
        <v>2023</v>
      </c>
      <c r="D2164" s="189" t="s">
        <v>75</v>
      </c>
      <c r="E2164" s="78">
        <v>0</v>
      </c>
      <c r="F2164" s="78">
        <v>0</v>
      </c>
      <c r="G2164" s="15">
        <v>0</v>
      </c>
    </row>
    <row r="2165" spans="1:7" s="100" customFormat="1" ht="45" hidden="1" customHeight="1" outlineLevel="1" x14ac:dyDescent="0.25">
      <c r="A2165" s="27" t="s">
        <v>1228</v>
      </c>
      <c r="B2165" s="33" t="s">
        <v>945</v>
      </c>
      <c r="C2165" s="24">
        <v>2021</v>
      </c>
      <c r="D2165" s="165" t="s">
        <v>75</v>
      </c>
      <c r="E2165" s="89"/>
      <c r="F2165" s="168">
        <v>150</v>
      </c>
      <c r="G2165" s="10">
        <v>4740.6318300000003</v>
      </c>
    </row>
    <row r="2166" spans="1:7" s="100" customFormat="1" ht="15.75" hidden="1" customHeight="1" outlineLevel="1" x14ac:dyDescent="0.25">
      <c r="A2166" s="27" t="s">
        <v>1228</v>
      </c>
      <c r="B2166" s="116"/>
      <c r="C2166" s="24">
        <v>2022</v>
      </c>
      <c r="D2166" s="165" t="s">
        <v>75</v>
      </c>
      <c r="E2166" s="89"/>
      <c r="F2166" s="89"/>
      <c r="G2166" s="84"/>
    </row>
    <row r="2167" spans="1:7" s="100" customFormat="1" ht="15.75" hidden="1" customHeight="1" outlineLevel="1" x14ac:dyDescent="0.25">
      <c r="A2167" s="27" t="s">
        <v>1228</v>
      </c>
      <c r="B2167" s="191"/>
      <c r="C2167" s="24">
        <v>2023</v>
      </c>
      <c r="D2167" s="165" t="s">
        <v>75</v>
      </c>
      <c r="E2167" s="89"/>
      <c r="F2167" s="92"/>
      <c r="G2167" s="192"/>
    </row>
    <row r="2168" spans="1:7" s="100" customFormat="1" ht="15.75" hidden="1" customHeight="1" outlineLevel="1" x14ac:dyDescent="0.25">
      <c r="A2168" s="27"/>
      <c r="B2168" s="191"/>
      <c r="C2168" s="24"/>
      <c r="D2168" s="165"/>
      <c r="E2168" s="89"/>
      <c r="F2168" s="92"/>
      <c r="G2168" s="192"/>
    </row>
    <row r="2169" spans="1:7" s="100" customFormat="1" ht="29.25" customHeight="1" collapsed="1" x14ac:dyDescent="0.25">
      <c r="A2169" s="156" t="s">
        <v>1230</v>
      </c>
      <c r="B2169" s="182" t="s">
        <v>1232</v>
      </c>
      <c r="C2169" s="24"/>
      <c r="D2169" s="156" t="s">
        <v>75</v>
      </c>
      <c r="E2169" s="85"/>
      <c r="F2169" s="187">
        <v>589</v>
      </c>
      <c r="G2169" s="188">
        <v>6039.19949</v>
      </c>
    </row>
    <row r="2170" spans="1:7" s="100" customFormat="1" ht="15.75" customHeight="1" x14ac:dyDescent="0.25">
      <c r="A2170" s="156" t="s">
        <v>1230</v>
      </c>
      <c r="B2170" s="77" t="s">
        <v>9</v>
      </c>
      <c r="C2170" s="189">
        <v>2021</v>
      </c>
      <c r="D2170" s="189" t="s">
        <v>75</v>
      </c>
      <c r="E2170" s="78">
        <v>0</v>
      </c>
      <c r="F2170" s="78">
        <v>350</v>
      </c>
      <c r="G2170" s="15">
        <v>2933.09935</v>
      </c>
    </row>
    <row r="2171" spans="1:7" s="100" customFormat="1" ht="15.75" customHeight="1" x14ac:dyDescent="0.25">
      <c r="A2171" s="156" t="s">
        <v>1230</v>
      </c>
      <c r="B2171" s="77" t="s">
        <v>9</v>
      </c>
      <c r="C2171" s="189">
        <v>2022</v>
      </c>
      <c r="D2171" s="189" t="s">
        <v>75</v>
      </c>
      <c r="E2171" s="78">
        <v>0</v>
      </c>
      <c r="F2171" s="78">
        <v>0</v>
      </c>
      <c r="G2171" s="15">
        <v>0</v>
      </c>
    </row>
    <row r="2172" spans="1:7" s="100" customFormat="1" ht="15.75" customHeight="1" x14ac:dyDescent="0.25">
      <c r="A2172" s="156" t="s">
        <v>1230</v>
      </c>
      <c r="B2172" s="77" t="s">
        <v>9</v>
      </c>
      <c r="C2172" s="189">
        <v>2023</v>
      </c>
      <c r="D2172" s="189" t="s">
        <v>75</v>
      </c>
      <c r="E2172" s="78">
        <v>0</v>
      </c>
      <c r="F2172" s="78">
        <v>239</v>
      </c>
      <c r="G2172" s="15">
        <v>3106.10014</v>
      </c>
    </row>
    <row r="2173" spans="1:7" s="100" customFormat="1" ht="60" hidden="1" customHeight="1" outlineLevel="1" x14ac:dyDescent="0.25">
      <c r="A2173" s="27" t="s">
        <v>1230</v>
      </c>
      <c r="B2173" s="33" t="s">
        <v>651</v>
      </c>
      <c r="C2173" s="24">
        <v>2021</v>
      </c>
      <c r="D2173" s="24" t="s">
        <v>75</v>
      </c>
      <c r="E2173" s="89"/>
      <c r="F2173" s="86">
        <v>140</v>
      </c>
      <c r="G2173" s="82">
        <v>921.11486000000002</v>
      </c>
    </row>
    <row r="2174" spans="1:7" s="100" customFormat="1" ht="60" hidden="1" customHeight="1" outlineLevel="1" x14ac:dyDescent="0.25">
      <c r="A2174" s="27"/>
      <c r="B2174" s="33" t="s">
        <v>961</v>
      </c>
      <c r="C2174" s="24">
        <v>2021</v>
      </c>
      <c r="D2174" s="24" t="s">
        <v>75</v>
      </c>
      <c r="E2174" s="89"/>
      <c r="F2174" s="86">
        <v>210</v>
      </c>
      <c r="G2174" s="82">
        <v>2011.9844900000001</v>
      </c>
    </row>
    <row r="2175" spans="1:7" s="100" customFormat="1" ht="15.75" hidden="1" customHeight="1" outlineLevel="1" x14ac:dyDescent="0.25">
      <c r="A2175" s="27" t="s">
        <v>1230</v>
      </c>
      <c r="B2175" s="162"/>
      <c r="C2175" s="24">
        <v>2022</v>
      </c>
      <c r="D2175" s="24" t="s">
        <v>75</v>
      </c>
      <c r="E2175" s="89"/>
      <c r="F2175" s="86"/>
      <c r="G2175" s="83"/>
    </row>
    <row r="2176" spans="1:7" s="100" customFormat="1" ht="51.75" hidden="1" customHeight="1" outlineLevel="1" x14ac:dyDescent="0.25">
      <c r="A2176" s="27" t="s">
        <v>1230</v>
      </c>
      <c r="B2176" s="21" t="s">
        <v>1559</v>
      </c>
      <c r="C2176" s="24">
        <v>2023</v>
      </c>
      <c r="D2176" s="24" t="s">
        <v>75</v>
      </c>
      <c r="E2176" s="89"/>
      <c r="F2176" s="89">
        <v>239</v>
      </c>
      <c r="G2176" s="84">
        <v>3106.10014</v>
      </c>
    </row>
    <row r="2177" spans="1:7" s="100" customFormat="1" ht="31.5" collapsed="1" x14ac:dyDescent="0.25">
      <c r="A2177" s="156" t="s">
        <v>1231</v>
      </c>
      <c r="B2177" s="182" t="s">
        <v>1233</v>
      </c>
      <c r="C2177" s="24"/>
      <c r="D2177" s="156" t="s">
        <v>75</v>
      </c>
      <c r="E2177" s="85"/>
      <c r="F2177" s="187">
        <v>1121.31</v>
      </c>
      <c r="G2177" s="188">
        <v>8700.4189900000001</v>
      </c>
    </row>
    <row r="2178" spans="1:7" s="100" customFormat="1" ht="15.75" customHeight="1" x14ac:dyDescent="0.25">
      <c r="A2178" s="156" t="s">
        <v>1231</v>
      </c>
      <c r="B2178" s="77" t="s">
        <v>9</v>
      </c>
      <c r="C2178" s="189">
        <v>2021</v>
      </c>
      <c r="D2178" s="189" t="s">
        <v>75</v>
      </c>
      <c r="E2178" s="78">
        <v>0</v>
      </c>
      <c r="F2178" s="78">
        <v>1121.31</v>
      </c>
      <c r="G2178" s="15">
        <v>8700.4189900000001</v>
      </c>
    </row>
    <row r="2179" spans="1:7" s="100" customFormat="1" ht="15.75" customHeight="1" x14ac:dyDescent="0.25">
      <c r="A2179" s="156" t="s">
        <v>1231</v>
      </c>
      <c r="B2179" s="77" t="s">
        <v>9</v>
      </c>
      <c r="C2179" s="189">
        <v>2022</v>
      </c>
      <c r="D2179" s="189" t="s">
        <v>75</v>
      </c>
      <c r="E2179" s="78">
        <v>0</v>
      </c>
      <c r="F2179" s="78">
        <v>0</v>
      </c>
      <c r="G2179" s="15">
        <v>0</v>
      </c>
    </row>
    <row r="2180" spans="1:7" s="100" customFormat="1" ht="15.75" customHeight="1" x14ac:dyDescent="0.25">
      <c r="A2180" s="156" t="s">
        <v>1231</v>
      </c>
      <c r="B2180" s="77" t="s">
        <v>9</v>
      </c>
      <c r="C2180" s="189">
        <v>2023</v>
      </c>
      <c r="D2180" s="189" t="s">
        <v>75</v>
      </c>
      <c r="E2180" s="78">
        <v>0</v>
      </c>
      <c r="F2180" s="78">
        <v>0</v>
      </c>
      <c r="G2180" s="15">
        <v>0</v>
      </c>
    </row>
    <row r="2181" spans="1:7" s="100" customFormat="1" ht="60" hidden="1" customHeight="1" outlineLevel="1" x14ac:dyDescent="0.25">
      <c r="A2181" s="27" t="s">
        <v>1231</v>
      </c>
      <c r="B2181" s="16" t="s">
        <v>1234</v>
      </c>
      <c r="C2181" s="24">
        <v>2021</v>
      </c>
      <c r="D2181" s="24" t="s">
        <v>75</v>
      </c>
      <c r="E2181" s="89"/>
      <c r="F2181" s="86">
        <v>1121.31</v>
      </c>
      <c r="G2181" s="82">
        <v>8700.4189900000001</v>
      </c>
    </row>
    <row r="2182" spans="1:7" s="100" customFormat="1" ht="15.75" hidden="1" customHeight="1" outlineLevel="1" x14ac:dyDescent="0.25">
      <c r="A2182" s="27" t="s">
        <v>1231</v>
      </c>
      <c r="B2182" s="120"/>
      <c r="C2182" s="24">
        <v>2022</v>
      </c>
      <c r="D2182" s="24" t="s">
        <v>75</v>
      </c>
      <c r="E2182" s="89"/>
      <c r="F2182" s="86"/>
      <c r="G2182" s="83"/>
    </row>
    <row r="2183" spans="1:7" s="100" customFormat="1" ht="15.75" hidden="1" customHeight="1" outlineLevel="1" x14ac:dyDescent="0.25">
      <c r="A2183" s="27" t="s">
        <v>1231</v>
      </c>
      <c r="B2183" s="116"/>
      <c r="C2183" s="24">
        <v>2023</v>
      </c>
      <c r="D2183" s="24" t="s">
        <v>75</v>
      </c>
      <c r="E2183" s="89"/>
      <c r="F2183" s="89"/>
      <c r="G2183" s="84"/>
    </row>
    <row r="2184" spans="1:7" s="100" customFormat="1" ht="15.75" hidden="1" customHeight="1" outlineLevel="1" x14ac:dyDescent="0.25">
      <c r="A2184" s="14"/>
      <c r="B2184" s="116"/>
      <c r="C2184" s="24"/>
      <c r="D2184" s="165"/>
      <c r="E2184" s="89"/>
      <c r="F2184" s="89"/>
      <c r="G2184" s="84"/>
    </row>
    <row r="2185" spans="1:7" s="100" customFormat="1" ht="15.75" hidden="1" customHeight="1" outlineLevel="1" x14ac:dyDescent="0.25">
      <c r="A2185" s="14"/>
      <c r="B2185" s="116"/>
      <c r="C2185" s="24"/>
      <c r="D2185" s="165"/>
      <c r="E2185" s="89"/>
      <c r="F2185" s="89"/>
      <c r="G2185" s="84"/>
    </row>
    <row r="2186" spans="1:7" s="100" customFormat="1" ht="29.25" customHeight="1" collapsed="1" x14ac:dyDescent="0.25">
      <c r="A2186" s="156" t="s">
        <v>1241</v>
      </c>
      <c r="B2186" s="182" t="s">
        <v>1242</v>
      </c>
      <c r="C2186" s="24"/>
      <c r="D2186" s="189" t="s">
        <v>74</v>
      </c>
      <c r="E2186" s="85"/>
      <c r="F2186" s="187">
        <v>45</v>
      </c>
      <c r="G2186" s="188">
        <v>1437.32286</v>
      </c>
    </row>
    <row r="2187" spans="1:7" s="100" customFormat="1" ht="15.75" customHeight="1" x14ac:dyDescent="0.25">
      <c r="A2187" s="156" t="s">
        <v>1241</v>
      </c>
      <c r="B2187" s="77" t="s">
        <v>9</v>
      </c>
      <c r="C2187" s="189">
        <v>2021</v>
      </c>
      <c r="D2187" s="189" t="s">
        <v>74</v>
      </c>
      <c r="E2187" s="78">
        <v>0</v>
      </c>
      <c r="F2187" s="78">
        <v>45</v>
      </c>
      <c r="G2187" s="15">
        <v>1437.32286</v>
      </c>
    </row>
    <row r="2188" spans="1:7" s="100" customFormat="1" ht="15.75" customHeight="1" x14ac:dyDescent="0.25">
      <c r="A2188" s="156" t="s">
        <v>1241</v>
      </c>
      <c r="B2188" s="77" t="s">
        <v>9</v>
      </c>
      <c r="C2188" s="189">
        <v>2022</v>
      </c>
      <c r="D2188" s="189" t="s">
        <v>74</v>
      </c>
      <c r="E2188" s="78">
        <v>0</v>
      </c>
      <c r="F2188" s="78">
        <v>0</v>
      </c>
      <c r="G2188" s="15">
        <v>0</v>
      </c>
    </row>
    <row r="2189" spans="1:7" s="100" customFormat="1" ht="15.75" customHeight="1" x14ac:dyDescent="0.25">
      <c r="A2189" s="156" t="s">
        <v>1241</v>
      </c>
      <c r="B2189" s="77" t="s">
        <v>9</v>
      </c>
      <c r="C2189" s="189">
        <v>2023</v>
      </c>
      <c r="D2189" s="189" t="s">
        <v>74</v>
      </c>
      <c r="E2189" s="78">
        <v>0</v>
      </c>
      <c r="F2189" s="78">
        <v>0</v>
      </c>
      <c r="G2189" s="15">
        <v>0</v>
      </c>
    </row>
    <row r="2190" spans="1:7" s="100" customFormat="1" ht="60" hidden="1" customHeight="1" outlineLevel="1" x14ac:dyDescent="0.25">
      <c r="A2190" s="27" t="s">
        <v>1241</v>
      </c>
      <c r="B2190" s="21" t="s">
        <v>968</v>
      </c>
      <c r="C2190" s="24">
        <v>2021</v>
      </c>
      <c r="D2190" s="24" t="s">
        <v>74</v>
      </c>
      <c r="E2190" s="89"/>
      <c r="F2190" s="86">
        <v>45</v>
      </c>
      <c r="G2190" s="82">
        <v>1437.32286</v>
      </c>
    </row>
    <row r="2191" spans="1:7" s="100" customFormat="1" ht="15.75" hidden="1" customHeight="1" outlineLevel="1" x14ac:dyDescent="0.25">
      <c r="A2191" s="27" t="s">
        <v>1241</v>
      </c>
      <c r="B2191" s="120"/>
      <c r="C2191" s="24">
        <v>2022</v>
      </c>
      <c r="D2191" s="24" t="s">
        <v>74</v>
      </c>
      <c r="E2191" s="89"/>
      <c r="F2191" s="86"/>
      <c r="G2191" s="83"/>
    </row>
    <row r="2192" spans="1:7" s="100" customFormat="1" ht="15.75" hidden="1" customHeight="1" outlineLevel="1" x14ac:dyDescent="0.25">
      <c r="A2192" s="27" t="s">
        <v>1241</v>
      </c>
      <c r="B2192" s="116"/>
      <c r="C2192" s="24">
        <v>2023</v>
      </c>
      <c r="D2192" s="24" t="s">
        <v>74</v>
      </c>
      <c r="E2192" s="89"/>
      <c r="F2192" s="89"/>
      <c r="G2192" s="84"/>
    </row>
    <row r="2193" spans="1:7" s="100" customFormat="1" ht="20.25" hidden="1" customHeight="1" outlineLevel="1" x14ac:dyDescent="0.25">
      <c r="A2193" s="14"/>
      <c r="B2193" s="116"/>
      <c r="C2193" s="24"/>
      <c r="D2193" s="165"/>
      <c r="E2193" s="89"/>
      <c r="F2193" s="89"/>
      <c r="G2193" s="84"/>
    </row>
    <row r="2194" spans="1:7" s="100" customFormat="1" ht="29.25" customHeight="1" collapsed="1" x14ac:dyDescent="0.25">
      <c r="A2194" s="156" t="s">
        <v>1226</v>
      </c>
      <c r="B2194" s="182" t="s">
        <v>1227</v>
      </c>
      <c r="C2194" s="24"/>
      <c r="D2194" s="189" t="s">
        <v>74</v>
      </c>
      <c r="E2194" s="85"/>
      <c r="F2194" s="187">
        <v>300</v>
      </c>
      <c r="G2194" s="188">
        <v>3348.5534699999998</v>
      </c>
    </row>
    <row r="2195" spans="1:7" s="100" customFormat="1" ht="15.75" customHeight="1" x14ac:dyDescent="0.25">
      <c r="A2195" s="156" t="s">
        <v>1226</v>
      </c>
      <c r="B2195" s="77" t="s">
        <v>9</v>
      </c>
      <c r="C2195" s="189">
        <v>2021</v>
      </c>
      <c r="D2195" s="189" t="s">
        <v>74</v>
      </c>
      <c r="E2195" s="78">
        <v>0</v>
      </c>
      <c r="F2195" s="78">
        <v>150</v>
      </c>
      <c r="G2195" s="15">
        <v>1684.31151</v>
      </c>
    </row>
    <row r="2196" spans="1:7" s="100" customFormat="1" ht="15.75" customHeight="1" x14ac:dyDescent="0.25">
      <c r="A2196" s="156" t="s">
        <v>1226</v>
      </c>
      <c r="B2196" s="77" t="s">
        <v>9</v>
      </c>
      <c r="C2196" s="189">
        <v>2022</v>
      </c>
      <c r="D2196" s="189" t="s">
        <v>74</v>
      </c>
      <c r="E2196" s="78">
        <v>0</v>
      </c>
      <c r="F2196" s="78">
        <v>150</v>
      </c>
      <c r="G2196" s="15">
        <v>1664.2419600000001</v>
      </c>
    </row>
    <row r="2197" spans="1:7" s="100" customFormat="1" ht="15.75" customHeight="1" x14ac:dyDescent="0.25">
      <c r="A2197" s="156" t="s">
        <v>1226</v>
      </c>
      <c r="B2197" s="77" t="s">
        <v>9</v>
      </c>
      <c r="C2197" s="189">
        <v>2023</v>
      </c>
      <c r="D2197" s="189" t="s">
        <v>74</v>
      </c>
      <c r="E2197" s="78">
        <v>0</v>
      </c>
      <c r="F2197" s="78">
        <v>0</v>
      </c>
      <c r="G2197" s="15">
        <v>0</v>
      </c>
    </row>
    <row r="2198" spans="1:7" s="100" customFormat="1" ht="45" hidden="1" customHeight="1" outlineLevel="1" x14ac:dyDescent="0.25">
      <c r="A2198" s="27" t="s">
        <v>1226</v>
      </c>
      <c r="B2198" s="16" t="s">
        <v>949</v>
      </c>
      <c r="C2198" s="24">
        <v>2021</v>
      </c>
      <c r="D2198" s="24" t="s">
        <v>74</v>
      </c>
      <c r="E2198" s="89"/>
      <c r="F2198" s="86">
        <v>150</v>
      </c>
      <c r="G2198" s="82">
        <v>1684.31151</v>
      </c>
    </row>
    <row r="2199" spans="1:7" s="100" customFormat="1" ht="78.75" hidden="1" customHeight="1" outlineLevel="1" x14ac:dyDescent="0.25">
      <c r="A2199" s="27" t="s">
        <v>1226</v>
      </c>
      <c r="B2199" s="120" t="s">
        <v>896</v>
      </c>
      <c r="C2199" s="24">
        <v>2022</v>
      </c>
      <c r="D2199" s="24" t="s">
        <v>74</v>
      </c>
      <c r="E2199" s="89"/>
      <c r="F2199" s="86">
        <v>150</v>
      </c>
      <c r="G2199" s="83">
        <v>1664.2419600000001</v>
      </c>
    </row>
    <row r="2200" spans="1:7" s="100" customFormat="1" ht="15.75" hidden="1" customHeight="1" outlineLevel="1" x14ac:dyDescent="0.25">
      <c r="A2200" s="27" t="s">
        <v>1226</v>
      </c>
      <c r="B2200" s="116"/>
      <c r="C2200" s="24">
        <v>2023</v>
      </c>
      <c r="D2200" s="165" t="s">
        <v>74</v>
      </c>
      <c r="E2200" s="89"/>
      <c r="F2200" s="89"/>
      <c r="G2200" s="84"/>
    </row>
    <row r="2201" spans="1:7" s="100" customFormat="1" ht="15.75" hidden="1" customHeight="1" outlineLevel="1" x14ac:dyDescent="0.25">
      <c r="A2201" s="14"/>
      <c r="B2201" s="116"/>
      <c r="C2201" s="24"/>
      <c r="D2201" s="165"/>
      <c r="E2201" s="89"/>
      <c r="F2201" s="89"/>
      <c r="G2201" s="84"/>
    </row>
    <row r="2202" spans="1:7" s="100" customFormat="1" ht="28.5" customHeight="1" collapsed="1" x14ac:dyDescent="0.25">
      <c r="A2202" s="156" t="s">
        <v>1243</v>
      </c>
      <c r="B2202" s="182" t="s">
        <v>1244</v>
      </c>
      <c r="C2202" s="24"/>
      <c r="D2202" s="189" t="s">
        <v>74</v>
      </c>
      <c r="E2202" s="85"/>
      <c r="F2202" s="187">
        <v>430</v>
      </c>
      <c r="G2202" s="188">
        <v>3198.3214699999999</v>
      </c>
    </row>
    <row r="2203" spans="1:7" s="100" customFormat="1" ht="15.75" customHeight="1" x14ac:dyDescent="0.25">
      <c r="A2203" s="156" t="s">
        <v>1243</v>
      </c>
      <c r="B2203" s="77" t="s">
        <v>9</v>
      </c>
      <c r="C2203" s="189">
        <v>2021</v>
      </c>
      <c r="D2203" s="189" t="s">
        <v>74</v>
      </c>
      <c r="E2203" s="78">
        <v>0</v>
      </c>
      <c r="F2203" s="78">
        <v>430</v>
      </c>
      <c r="G2203" s="15">
        <v>3198.3214699999999</v>
      </c>
    </row>
    <row r="2204" spans="1:7" s="100" customFormat="1" ht="15.75" customHeight="1" x14ac:dyDescent="0.25">
      <c r="A2204" s="156" t="s">
        <v>1243</v>
      </c>
      <c r="B2204" s="77" t="s">
        <v>9</v>
      </c>
      <c r="C2204" s="189">
        <v>2022</v>
      </c>
      <c r="D2204" s="189" t="s">
        <v>74</v>
      </c>
      <c r="E2204" s="78">
        <v>0</v>
      </c>
      <c r="F2204" s="78">
        <v>0</v>
      </c>
      <c r="G2204" s="15">
        <v>0</v>
      </c>
    </row>
    <row r="2205" spans="1:7" s="100" customFormat="1" ht="15.75" customHeight="1" x14ac:dyDescent="0.25">
      <c r="A2205" s="156" t="s">
        <v>1243</v>
      </c>
      <c r="B2205" s="77" t="s">
        <v>9</v>
      </c>
      <c r="C2205" s="189">
        <v>2023</v>
      </c>
      <c r="D2205" s="189" t="s">
        <v>74</v>
      </c>
      <c r="E2205" s="78">
        <v>0</v>
      </c>
      <c r="F2205" s="78">
        <v>0</v>
      </c>
      <c r="G2205" s="15">
        <v>0</v>
      </c>
    </row>
    <row r="2206" spans="1:7" s="100" customFormat="1" ht="45" hidden="1" customHeight="1" outlineLevel="1" x14ac:dyDescent="0.25">
      <c r="A2206" s="27" t="s">
        <v>1243</v>
      </c>
      <c r="B2206" s="16" t="s">
        <v>950</v>
      </c>
      <c r="C2206" s="24">
        <v>2021</v>
      </c>
      <c r="D2206" s="24" t="s">
        <v>74</v>
      </c>
      <c r="E2206" s="89"/>
      <c r="F2206" s="86">
        <v>430</v>
      </c>
      <c r="G2206" s="82">
        <v>3198.3214699999999</v>
      </c>
    </row>
    <row r="2207" spans="1:7" s="100" customFormat="1" ht="15.75" hidden="1" customHeight="1" outlineLevel="1" x14ac:dyDescent="0.25">
      <c r="A2207" s="27" t="s">
        <v>1243</v>
      </c>
      <c r="B2207" s="120"/>
      <c r="C2207" s="24">
        <v>2022</v>
      </c>
      <c r="D2207" s="24" t="s">
        <v>74</v>
      </c>
      <c r="E2207" s="89"/>
      <c r="F2207" s="86"/>
      <c r="G2207" s="83"/>
    </row>
    <row r="2208" spans="1:7" s="100" customFormat="1" ht="15.75" hidden="1" customHeight="1" outlineLevel="1" x14ac:dyDescent="0.25">
      <c r="A2208" s="27" t="s">
        <v>1243</v>
      </c>
      <c r="B2208" s="116"/>
      <c r="C2208" s="24">
        <v>2023</v>
      </c>
      <c r="D2208" s="24" t="s">
        <v>74</v>
      </c>
      <c r="E2208" s="89"/>
      <c r="F2208" s="89"/>
      <c r="G2208" s="84"/>
    </row>
    <row r="2209" spans="1:7" s="100" customFormat="1" ht="15.75" hidden="1" customHeight="1" outlineLevel="1" x14ac:dyDescent="0.25">
      <c r="A2209" s="14"/>
      <c r="B2209" s="116"/>
      <c r="C2209" s="24"/>
      <c r="D2209" s="24"/>
      <c r="E2209" s="89"/>
      <c r="F2209" s="89"/>
      <c r="G2209" s="84"/>
    </row>
    <row r="2210" spans="1:7" s="100" customFormat="1" ht="31.5" collapsed="1" x14ac:dyDescent="0.25">
      <c r="A2210" s="156" t="s">
        <v>1231</v>
      </c>
      <c r="B2210" s="182" t="s">
        <v>1233</v>
      </c>
      <c r="C2210" s="24"/>
      <c r="D2210" s="189" t="s">
        <v>74</v>
      </c>
      <c r="E2210" s="85"/>
      <c r="F2210" s="187">
        <v>1121.31</v>
      </c>
      <c r="G2210" s="188">
        <v>8886.7538700000005</v>
      </c>
    </row>
    <row r="2211" spans="1:7" s="100" customFormat="1" ht="15.75" customHeight="1" x14ac:dyDescent="0.25">
      <c r="A2211" s="156" t="s">
        <v>1231</v>
      </c>
      <c r="B2211" s="77" t="s">
        <v>9</v>
      </c>
      <c r="C2211" s="189">
        <v>2021</v>
      </c>
      <c r="D2211" s="189" t="s">
        <v>74</v>
      </c>
      <c r="E2211" s="78">
        <v>0</v>
      </c>
      <c r="F2211" s="78">
        <v>1121.31</v>
      </c>
      <c r="G2211" s="15">
        <v>8886.7538700000005</v>
      </c>
    </row>
    <row r="2212" spans="1:7" s="100" customFormat="1" ht="15.75" customHeight="1" x14ac:dyDescent="0.25">
      <c r="A2212" s="156" t="s">
        <v>1231</v>
      </c>
      <c r="B2212" s="77" t="s">
        <v>9</v>
      </c>
      <c r="C2212" s="189">
        <v>2022</v>
      </c>
      <c r="D2212" s="189" t="s">
        <v>74</v>
      </c>
      <c r="E2212" s="78">
        <v>0</v>
      </c>
      <c r="F2212" s="78">
        <v>0</v>
      </c>
      <c r="G2212" s="15">
        <v>0</v>
      </c>
    </row>
    <row r="2213" spans="1:7" s="100" customFormat="1" ht="15.75" customHeight="1" x14ac:dyDescent="0.25">
      <c r="A2213" s="156" t="s">
        <v>1231</v>
      </c>
      <c r="B2213" s="77" t="s">
        <v>9</v>
      </c>
      <c r="C2213" s="189">
        <v>2023</v>
      </c>
      <c r="D2213" s="189" t="s">
        <v>74</v>
      </c>
      <c r="E2213" s="78">
        <v>0</v>
      </c>
      <c r="F2213" s="78">
        <v>0</v>
      </c>
      <c r="G2213" s="15">
        <v>0</v>
      </c>
    </row>
    <row r="2214" spans="1:7" s="100" customFormat="1" ht="60" hidden="1" outlineLevel="1" x14ac:dyDescent="0.25">
      <c r="A2214" s="27" t="s">
        <v>1231</v>
      </c>
      <c r="B2214" s="16" t="s">
        <v>1245</v>
      </c>
      <c r="C2214" s="24">
        <v>2021</v>
      </c>
      <c r="D2214" s="165" t="s">
        <v>74</v>
      </c>
      <c r="E2214" s="14"/>
      <c r="F2214" s="10">
        <v>1121.31</v>
      </c>
      <c r="G2214" s="10">
        <v>8886.7538700000005</v>
      </c>
    </row>
    <row r="2215" spans="1:7" s="100" customFormat="1" ht="15.75" hidden="1" outlineLevel="1" x14ac:dyDescent="0.25">
      <c r="A2215" s="27" t="s">
        <v>1231</v>
      </c>
      <c r="B2215" s="120"/>
      <c r="C2215" s="24">
        <v>2022</v>
      </c>
      <c r="D2215" s="165" t="s">
        <v>74</v>
      </c>
      <c r="E2215" s="14"/>
      <c r="F2215" s="10"/>
      <c r="G2215" s="159"/>
    </row>
    <row r="2216" spans="1:7" s="100" customFormat="1" ht="15.75" hidden="1" outlineLevel="1" x14ac:dyDescent="0.25">
      <c r="A2216" s="27" t="s">
        <v>1231</v>
      </c>
      <c r="B2216" s="116"/>
      <c r="C2216" s="24">
        <v>2023</v>
      </c>
      <c r="D2216" s="165" t="s">
        <v>74</v>
      </c>
      <c r="E2216" s="14"/>
      <c r="F2216" s="14"/>
      <c r="G2216" s="199"/>
    </row>
    <row r="2217" spans="1:7" s="100" customFormat="1" ht="15.75" hidden="1" outlineLevel="1" x14ac:dyDescent="0.25">
      <c r="A2217" s="14"/>
      <c r="B2217" s="116"/>
      <c r="C2217" s="24"/>
      <c r="D2217" s="165"/>
      <c r="E2217" s="14"/>
      <c r="F2217" s="14"/>
      <c r="G2217" s="199"/>
    </row>
    <row r="2218" spans="1:7" s="100" customFormat="1" ht="53.25" customHeight="1" collapsed="1" x14ac:dyDescent="0.25">
      <c r="A2218" s="264" t="s">
        <v>96</v>
      </c>
      <c r="B2218" s="264"/>
      <c r="C2218" s="264"/>
      <c r="D2218" s="264"/>
      <c r="E2218" s="264"/>
      <c r="F2218" s="264"/>
      <c r="G2218" s="264"/>
    </row>
    <row r="2219" spans="1:7" s="100" customFormat="1" ht="15.75" collapsed="1" x14ac:dyDescent="0.25">
      <c r="A2219" s="156" t="s">
        <v>111</v>
      </c>
      <c r="B2219" s="182" t="s">
        <v>112</v>
      </c>
      <c r="C2219" s="24"/>
      <c r="D2219" s="189" t="s">
        <v>97</v>
      </c>
      <c r="E2219" s="156"/>
      <c r="F2219" s="156"/>
      <c r="G2219" s="156"/>
    </row>
    <row r="2220" spans="1:7" s="100" customFormat="1" ht="15.75" customHeight="1" x14ac:dyDescent="0.25">
      <c r="A2220" s="156" t="s">
        <v>111</v>
      </c>
      <c r="B2220" s="77" t="s">
        <v>9</v>
      </c>
      <c r="C2220" s="189">
        <v>2021</v>
      </c>
      <c r="D2220" s="189" t="s">
        <v>97</v>
      </c>
      <c r="E2220" s="156">
        <v>0</v>
      </c>
      <c r="F2220" s="156">
        <v>0</v>
      </c>
      <c r="G2220" s="183">
        <v>0</v>
      </c>
    </row>
    <row r="2221" spans="1:7" s="102" customFormat="1" ht="15.75" customHeight="1" x14ac:dyDescent="0.25">
      <c r="A2221" s="156" t="s">
        <v>111</v>
      </c>
      <c r="B2221" s="77" t="s">
        <v>9</v>
      </c>
      <c r="C2221" s="189">
        <v>2022</v>
      </c>
      <c r="D2221" s="189" t="s">
        <v>97</v>
      </c>
      <c r="E2221" s="156">
        <v>0</v>
      </c>
      <c r="F2221" s="156">
        <v>0</v>
      </c>
      <c r="G2221" s="183">
        <v>0</v>
      </c>
    </row>
    <row r="2222" spans="1:7" s="102" customFormat="1" ht="15.75" customHeight="1" x14ac:dyDescent="0.25">
      <c r="A2222" s="156" t="s">
        <v>111</v>
      </c>
      <c r="B2222" s="77" t="s">
        <v>9</v>
      </c>
      <c r="C2222" s="189">
        <v>2023</v>
      </c>
      <c r="D2222" s="189" t="s">
        <v>97</v>
      </c>
      <c r="E2222" s="156">
        <v>0</v>
      </c>
      <c r="F2222" s="156">
        <v>0</v>
      </c>
      <c r="G2222" s="183">
        <v>0</v>
      </c>
    </row>
    <row r="2223" spans="1:7" s="100" customFormat="1" ht="15.75" hidden="1" outlineLevel="1" x14ac:dyDescent="0.25">
      <c r="A2223" s="14" t="s">
        <v>111</v>
      </c>
      <c r="B2223" s="77"/>
      <c r="C2223" s="24">
        <v>2021</v>
      </c>
      <c r="D2223" s="24" t="s">
        <v>97</v>
      </c>
      <c r="E2223" s="14"/>
      <c r="F2223" s="14"/>
      <c r="G2223" s="199"/>
    </row>
    <row r="2224" spans="1:7" s="100" customFormat="1" ht="15.75" hidden="1" outlineLevel="1" x14ac:dyDescent="0.25">
      <c r="A2224" s="14" t="s">
        <v>111</v>
      </c>
      <c r="B2224" s="116"/>
      <c r="C2224" s="24">
        <v>2022</v>
      </c>
      <c r="D2224" s="24" t="s">
        <v>97</v>
      </c>
      <c r="E2224" s="14"/>
      <c r="F2224" s="14"/>
      <c r="G2224" s="199"/>
    </row>
    <row r="2225" spans="1:7" s="100" customFormat="1" ht="15.75" hidden="1" outlineLevel="1" x14ac:dyDescent="0.25">
      <c r="A2225" s="117" t="s">
        <v>111</v>
      </c>
      <c r="B2225" s="200"/>
      <c r="C2225" s="24">
        <v>2023</v>
      </c>
      <c r="D2225" s="24" t="s">
        <v>97</v>
      </c>
      <c r="E2225" s="14"/>
      <c r="F2225" s="14"/>
      <c r="G2225" s="14"/>
    </row>
    <row r="2226" spans="1:7" s="101" customFormat="1" ht="51.75" customHeight="1" collapsed="1" x14ac:dyDescent="0.25">
      <c r="A2226" s="264" t="s">
        <v>98</v>
      </c>
      <c r="B2226" s="264"/>
      <c r="C2226" s="264"/>
      <c r="D2226" s="264"/>
      <c r="E2226" s="264"/>
      <c r="F2226" s="264"/>
      <c r="G2226" s="264"/>
    </row>
    <row r="2227" spans="1:7" s="101" customFormat="1" ht="18.75" x14ac:dyDescent="0.25">
      <c r="A2227" s="201"/>
      <c r="B2227" s="201"/>
      <c r="C2227" s="201"/>
      <c r="D2227" s="201"/>
      <c r="E2227" s="201"/>
      <c r="F2227" s="201"/>
      <c r="G2227" s="201"/>
    </row>
    <row r="2228" spans="1:7" s="100" customFormat="1" ht="31.5" collapsed="1" x14ac:dyDescent="0.25">
      <c r="A2228" s="156" t="s">
        <v>99</v>
      </c>
      <c r="B2228" s="182" t="s">
        <v>113</v>
      </c>
      <c r="C2228" s="156"/>
      <c r="D2228" s="156" t="s">
        <v>50</v>
      </c>
      <c r="E2228" s="78">
        <v>2411</v>
      </c>
      <c r="F2228" s="78">
        <v>14601.9</v>
      </c>
      <c r="G2228" s="15">
        <v>28812.354729748226</v>
      </c>
    </row>
    <row r="2229" spans="1:7" s="103" customFormat="1" ht="15.75" customHeight="1" x14ac:dyDescent="0.25">
      <c r="A2229" s="156" t="s">
        <v>99</v>
      </c>
      <c r="B2229" s="77" t="s">
        <v>9</v>
      </c>
      <c r="C2229" s="189">
        <v>2021</v>
      </c>
      <c r="D2229" s="189" t="s">
        <v>50</v>
      </c>
      <c r="E2229" s="78">
        <v>568</v>
      </c>
      <c r="F2229" s="78">
        <v>3680.9</v>
      </c>
      <c r="G2229" s="15">
        <v>5787.5070222482282</v>
      </c>
    </row>
    <row r="2230" spans="1:7" s="102" customFormat="1" ht="15.75" customHeight="1" x14ac:dyDescent="0.25">
      <c r="A2230" s="156" t="s">
        <v>99</v>
      </c>
      <c r="B2230" s="77" t="s">
        <v>9</v>
      </c>
      <c r="C2230" s="189">
        <v>2022</v>
      </c>
      <c r="D2230" s="189" t="s">
        <v>50</v>
      </c>
      <c r="E2230" s="78">
        <v>421</v>
      </c>
      <c r="F2230" s="78">
        <v>2425</v>
      </c>
      <c r="G2230" s="15">
        <v>4460.0762099999993</v>
      </c>
    </row>
    <row r="2231" spans="1:7" s="102" customFormat="1" ht="15.75" customHeight="1" x14ac:dyDescent="0.25">
      <c r="A2231" s="156" t="s">
        <v>99</v>
      </c>
      <c r="B2231" s="77" t="s">
        <v>105</v>
      </c>
      <c r="C2231" s="189">
        <v>2023</v>
      </c>
      <c r="D2231" s="189" t="s">
        <v>50</v>
      </c>
      <c r="E2231" s="78">
        <v>1422</v>
      </c>
      <c r="F2231" s="78">
        <v>8496</v>
      </c>
      <c r="G2231" s="15">
        <v>18564.771497499998</v>
      </c>
    </row>
    <row r="2232" spans="1:7" s="100" customFormat="1" ht="75" hidden="1" outlineLevel="1" x14ac:dyDescent="0.25">
      <c r="A2232" s="27" t="s">
        <v>99</v>
      </c>
      <c r="B2232" s="67" t="s">
        <v>984</v>
      </c>
      <c r="C2232" s="202">
        <v>2021</v>
      </c>
      <c r="D2232" s="24" t="s">
        <v>50</v>
      </c>
      <c r="E2232" s="86">
        <v>10</v>
      </c>
      <c r="F2232" s="86">
        <v>124</v>
      </c>
      <c r="G2232" s="82">
        <v>169.91718078923552</v>
      </c>
    </row>
    <row r="2233" spans="1:7" s="100" customFormat="1" ht="60" hidden="1" outlineLevel="1" x14ac:dyDescent="0.25">
      <c r="A2233" s="14"/>
      <c r="B2233" s="67" t="s">
        <v>985</v>
      </c>
      <c r="C2233" s="202">
        <v>2021</v>
      </c>
      <c r="D2233" s="24" t="s">
        <v>50</v>
      </c>
      <c r="E2233" s="86">
        <v>20</v>
      </c>
      <c r="F2233" s="86">
        <v>120</v>
      </c>
      <c r="G2233" s="82">
        <v>272.05316190476191</v>
      </c>
    </row>
    <row r="2234" spans="1:7" s="100" customFormat="1" ht="60" hidden="1" outlineLevel="1" x14ac:dyDescent="0.25">
      <c r="A2234" s="14"/>
      <c r="B2234" s="67" t="s">
        <v>985</v>
      </c>
      <c r="C2234" s="202">
        <v>2021</v>
      </c>
      <c r="D2234" s="24" t="s">
        <v>50</v>
      </c>
      <c r="E2234" s="86">
        <v>1</v>
      </c>
      <c r="F2234" s="86">
        <v>15</v>
      </c>
      <c r="G2234" s="82">
        <v>13.602658095238093</v>
      </c>
    </row>
    <row r="2235" spans="1:7" s="100" customFormat="1" ht="75" hidden="1" outlineLevel="1" x14ac:dyDescent="0.25">
      <c r="A2235" s="14"/>
      <c r="B2235" s="67" t="s">
        <v>986</v>
      </c>
      <c r="C2235" s="202">
        <v>2021</v>
      </c>
      <c r="D2235" s="24" t="s">
        <v>50</v>
      </c>
      <c r="E2235" s="86">
        <v>1</v>
      </c>
      <c r="F2235" s="86">
        <v>1</v>
      </c>
      <c r="G2235" s="82">
        <v>22.180449999999997</v>
      </c>
    </row>
    <row r="2236" spans="1:7" s="100" customFormat="1" ht="75" hidden="1" outlineLevel="1" x14ac:dyDescent="0.25">
      <c r="A2236" s="14"/>
      <c r="B2236" s="67" t="s">
        <v>987</v>
      </c>
      <c r="C2236" s="202">
        <v>2021</v>
      </c>
      <c r="D2236" s="24" t="s">
        <v>50</v>
      </c>
      <c r="E2236" s="86">
        <v>2</v>
      </c>
      <c r="F2236" s="86">
        <v>10</v>
      </c>
      <c r="G2236" s="82">
        <v>19.234180000000002</v>
      </c>
    </row>
    <row r="2237" spans="1:7" s="100" customFormat="1" ht="75" hidden="1" outlineLevel="1" x14ac:dyDescent="0.25">
      <c r="A2237" s="14"/>
      <c r="B2237" s="67" t="s">
        <v>988</v>
      </c>
      <c r="C2237" s="202">
        <v>2021</v>
      </c>
      <c r="D2237" s="24" t="s">
        <v>50</v>
      </c>
      <c r="E2237" s="86">
        <v>59</v>
      </c>
      <c r="F2237" s="86">
        <v>346</v>
      </c>
      <c r="G2237" s="82">
        <v>538.25265999999999</v>
      </c>
    </row>
    <row r="2238" spans="1:7" s="100" customFormat="1" ht="75" hidden="1" outlineLevel="1" x14ac:dyDescent="0.25">
      <c r="A2238" s="14"/>
      <c r="B2238" s="67" t="s">
        <v>989</v>
      </c>
      <c r="C2238" s="202">
        <v>2021</v>
      </c>
      <c r="D2238" s="24" t="s">
        <v>50</v>
      </c>
      <c r="E2238" s="86">
        <v>9</v>
      </c>
      <c r="F2238" s="86">
        <v>30</v>
      </c>
      <c r="G2238" s="82">
        <v>81.99091</v>
      </c>
    </row>
    <row r="2239" spans="1:7" s="100" customFormat="1" ht="75" hidden="1" outlineLevel="1" x14ac:dyDescent="0.25">
      <c r="A2239" s="14"/>
      <c r="B2239" s="67" t="s">
        <v>990</v>
      </c>
      <c r="C2239" s="202">
        <v>2021</v>
      </c>
      <c r="D2239" s="24" t="s">
        <v>50</v>
      </c>
      <c r="E2239" s="86">
        <v>1</v>
      </c>
      <c r="F2239" s="86">
        <v>4</v>
      </c>
      <c r="G2239" s="82">
        <v>6.6014383800693253</v>
      </c>
    </row>
    <row r="2240" spans="1:7" s="100" customFormat="1" ht="90" hidden="1" outlineLevel="1" x14ac:dyDescent="0.25">
      <c r="A2240" s="14"/>
      <c r="B2240" s="67" t="s">
        <v>991</v>
      </c>
      <c r="C2240" s="202">
        <v>2021</v>
      </c>
      <c r="D2240" s="24" t="s">
        <v>50</v>
      </c>
      <c r="E2240" s="86">
        <v>4</v>
      </c>
      <c r="F2240" s="86">
        <v>16</v>
      </c>
      <c r="G2240" s="82">
        <v>40.37283</v>
      </c>
    </row>
    <row r="2241" spans="1:7" s="100" customFormat="1" ht="90" hidden="1" outlineLevel="1" x14ac:dyDescent="0.25">
      <c r="A2241" s="14"/>
      <c r="B2241" s="67" t="s">
        <v>992</v>
      </c>
      <c r="C2241" s="202">
        <v>2021</v>
      </c>
      <c r="D2241" s="24" t="s">
        <v>50</v>
      </c>
      <c r="E2241" s="86">
        <v>6</v>
      </c>
      <c r="F2241" s="86">
        <v>35</v>
      </c>
      <c r="G2241" s="82">
        <v>60.560070000000003</v>
      </c>
    </row>
    <row r="2242" spans="1:7" s="100" customFormat="1" ht="90" hidden="1" outlineLevel="1" x14ac:dyDescent="0.25">
      <c r="A2242" s="14"/>
      <c r="B2242" s="67" t="s">
        <v>993</v>
      </c>
      <c r="C2242" s="202">
        <v>2021</v>
      </c>
      <c r="D2242" s="24" t="s">
        <v>50</v>
      </c>
      <c r="E2242" s="86">
        <v>6</v>
      </c>
      <c r="F2242" s="86">
        <v>36</v>
      </c>
      <c r="G2242" s="82">
        <v>60.55386</v>
      </c>
    </row>
    <row r="2243" spans="1:7" s="100" customFormat="1" ht="90" hidden="1" outlineLevel="1" x14ac:dyDescent="0.25">
      <c r="A2243" s="14"/>
      <c r="B2243" s="67" t="s">
        <v>994</v>
      </c>
      <c r="C2243" s="202">
        <v>2021</v>
      </c>
      <c r="D2243" s="24" t="s">
        <v>50</v>
      </c>
      <c r="E2243" s="86">
        <v>10</v>
      </c>
      <c r="F2243" s="86">
        <v>55</v>
      </c>
      <c r="G2243" s="82">
        <v>109.40258</v>
      </c>
    </row>
    <row r="2244" spans="1:7" s="100" customFormat="1" ht="75" hidden="1" outlineLevel="1" x14ac:dyDescent="0.25">
      <c r="A2244" s="14"/>
      <c r="B2244" s="67" t="s">
        <v>995</v>
      </c>
      <c r="C2244" s="202">
        <v>2021</v>
      </c>
      <c r="D2244" s="24" t="s">
        <v>50</v>
      </c>
      <c r="E2244" s="86">
        <v>7</v>
      </c>
      <c r="F2244" s="86">
        <v>42</v>
      </c>
      <c r="G2244" s="82">
        <v>67.124119999999991</v>
      </c>
    </row>
    <row r="2245" spans="1:7" s="100" customFormat="1" ht="75" hidden="1" outlineLevel="1" x14ac:dyDescent="0.25">
      <c r="A2245" s="14"/>
      <c r="B2245" s="67" t="s">
        <v>996</v>
      </c>
      <c r="C2245" s="202">
        <v>2021</v>
      </c>
      <c r="D2245" s="24" t="s">
        <v>50</v>
      </c>
      <c r="E2245" s="86">
        <v>104</v>
      </c>
      <c r="F2245" s="86">
        <v>901</v>
      </c>
      <c r="G2245" s="82">
        <v>948.78445999999997</v>
      </c>
    </row>
    <row r="2246" spans="1:7" s="100" customFormat="1" ht="75" hidden="1" outlineLevel="1" x14ac:dyDescent="0.25">
      <c r="A2246" s="14"/>
      <c r="B2246" s="67" t="s">
        <v>997</v>
      </c>
      <c r="C2246" s="202">
        <v>2021</v>
      </c>
      <c r="D2246" s="24" t="s">
        <v>50</v>
      </c>
      <c r="E2246" s="86">
        <v>4</v>
      </c>
      <c r="F2246" s="86">
        <v>20</v>
      </c>
      <c r="G2246" s="82">
        <v>36.569360000000003</v>
      </c>
    </row>
    <row r="2247" spans="1:7" s="100" customFormat="1" ht="75" hidden="1" outlineLevel="1" x14ac:dyDescent="0.25">
      <c r="A2247" s="14"/>
      <c r="B2247" s="67" t="s">
        <v>998</v>
      </c>
      <c r="C2247" s="202">
        <v>2021</v>
      </c>
      <c r="D2247" s="24" t="s">
        <v>50</v>
      </c>
      <c r="E2247" s="86">
        <v>6</v>
      </c>
      <c r="F2247" s="86">
        <v>37</v>
      </c>
      <c r="G2247" s="82">
        <v>55.348109999999998</v>
      </c>
    </row>
    <row r="2248" spans="1:7" s="100" customFormat="1" ht="75" hidden="1" outlineLevel="1" x14ac:dyDescent="0.25">
      <c r="A2248" s="14"/>
      <c r="B2248" s="67" t="s">
        <v>999</v>
      </c>
      <c r="C2248" s="202">
        <v>2021</v>
      </c>
      <c r="D2248" s="24" t="s">
        <v>50</v>
      </c>
      <c r="E2248" s="86">
        <v>3</v>
      </c>
      <c r="F2248" s="86">
        <v>18</v>
      </c>
      <c r="G2248" s="82">
        <v>36.378620000000005</v>
      </c>
    </row>
    <row r="2249" spans="1:7" s="100" customFormat="1" ht="75" hidden="1" outlineLevel="1" x14ac:dyDescent="0.25">
      <c r="A2249" s="14"/>
      <c r="B2249" s="67" t="s">
        <v>1000</v>
      </c>
      <c r="C2249" s="202">
        <v>2021</v>
      </c>
      <c r="D2249" s="24" t="s">
        <v>50</v>
      </c>
      <c r="E2249" s="86">
        <v>14</v>
      </c>
      <c r="F2249" s="86">
        <v>79</v>
      </c>
      <c r="G2249" s="82">
        <v>130.53312</v>
      </c>
    </row>
    <row r="2250" spans="1:7" s="100" customFormat="1" ht="75" hidden="1" outlineLevel="1" x14ac:dyDescent="0.25">
      <c r="A2250" s="14"/>
      <c r="B2250" s="67" t="s">
        <v>1001</v>
      </c>
      <c r="C2250" s="202">
        <v>2021</v>
      </c>
      <c r="D2250" s="24" t="s">
        <v>50</v>
      </c>
      <c r="E2250" s="86">
        <v>22</v>
      </c>
      <c r="F2250" s="86">
        <v>122</v>
      </c>
      <c r="G2250" s="82">
        <v>228.0924</v>
      </c>
    </row>
    <row r="2251" spans="1:7" s="100" customFormat="1" ht="60" hidden="1" outlineLevel="1" x14ac:dyDescent="0.25">
      <c r="A2251" s="14"/>
      <c r="B2251" s="67" t="s">
        <v>1002</v>
      </c>
      <c r="C2251" s="202">
        <v>2021</v>
      </c>
      <c r="D2251" s="24" t="s">
        <v>50</v>
      </c>
      <c r="E2251" s="86">
        <v>84</v>
      </c>
      <c r="F2251" s="86">
        <v>460</v>
      </c>
      <c r="G2251" s="82">
        <v>778.45210999999995</v>
      </c>
    </row>
    <row r="2252" spans="1:7" s="100" customFormat="1" ht="60" hidden="1" outlineLevel="1" x14ac:dyDescent="0.25">
      <c r="A2252" s="14"/>
      <c r="B2252" s="67" t="s">
        <v>1003</v>
      </c>
      <c r="C2252" s="202">
        <v>2021</v>
      </c>
      <c r="D2252" s="24" t="s">
        <v>50</v>
      </c>
      <c r="E2252" s="86">
        <v>67</v>
      </c>
      <c r="F2252" s="86">
        <v>410.4</v>
      </c>
      <c r="G2252" s="82">
        <v>625.77707999999996</v>
      </c>
    </row>
    <row r="2253" spans="1:7" s="100" customFormat="1" ht="60" hidden="1" outlineLevel="1" x14ac:dyDescent="0.25">
      <c r="A2253" s="14"/>
      <c r="B2253" s="67" t="s">
        <v>1004</v>
      </c>
      <c r="C2253" s="202">
        <v>2021</v>
      </c>
      <c r="D2253" s="24" t="s">
        <v>50</v>
      </c>
      <c r="E2253" s="86">
        <v>5</v>
      </c>
      <c r="F2253" s="86">
        <v>33</v>
      </c>
      <c r="G2253" s="82">
        <v>48.541059999999995</v>
      </c>
    </row>
    <row r="2254" spans="1:7" s="100" customFormat="1" ht="60" hidden="1" outlineLevel="1" x14ac:dyDescent="0.25">
      <c r="A2254" s="14"/>
      <c r="B2254" s="67" t="s">
        <v>1005</v>
      </c>
      <c r="C2254" s="202">
        <v>2021</v>
      </c>
      <c r="D2254" s="24" t="s">
        <v>50</v>
      </c>
      <c r="E2254" s="86">
        <v>32</v>
      </c>
      <c r="F2254" s="86">
        <v>183</v>
      </c>
      <c r="G2254" s="82">
        <v>297.76195999999999</v>
      </c>
    </row>
    <row r="2255" spans="1:7" s="100" customFormat="1" ht="60" hidden="1" outlineLevel="1" x14ac:dyDescent="0.25">
      <c r="A2255" s="14"/>
      <c r="B2255" s="67" t="s">
        <v>1006</v>
      </c>
      <c r="C2255" s="202">
        <v>2021</v>
      </c>
      <c r="D2255" s="24" t="s">
        <v>50</v>
      </c>
      <c r="E2255" s="86">
        <v>10</v>
      </c>
      <c r="F2255" s="86">
        <v>60</v>
      </c>
      <c r="G2255" s="82">
        <v>107.06558</v>
      </c>
    </row>
    <row r="2256" spans="1:7" s="100" customFormat="1" ht="60" hidden="1" outlineLevel="1" x14ac:dyDescent="0.25">
      <c r="A2256" s="14"/>
      <c r="B2256" s="67" t="s">
        <v>1007</v>
      </c>
      <c r="C2256" s="202">
        <v>2021</v>
      </c>
      <c r="D2256" s="24" t="s">
        <v>50</v>
      </c>
      <c r="E2256" s="86">
        <v>3</v>
      </c>
      <c r="F2256" s="86">
        <v>15</v>
      </c>
      <c r="G2256" s="82">
        <v>35.103059999999999</v>
      </c>
    </row>
    <row r="2257" spans="1:7" s="100" customFormat="1" ht="60" hidden="1" outlineLevel="1" x14ac:dyDescent="0.25">
      <c r="A2257" s="14"/>
      <c r="B2257" s="67" t="s">
        <v>1008</v>
      </c>
      <c r="C2257" s="202">
        <v>2021</v>
      </c>
      <c r="D2257" s="24" t="s">
        <v>50</v>
      </c>
      <c r="E2257" s="86">
        <v>1</v>
      </c>
      <c r="F2257" s="86">
        <v>6</v>
      </c>
      <c r="G2257" s="82">
        <v>11.628629999999999</v>
      </c>
    </row>
    <row r="2258" spans="1:7" s="100" customFormat="1" ht="60" hidden="1" outlineLevel="1" x14ac:dyDescent="0.25">
      <c r="A2258" s="14"/>
      <c r="B2258" s="67" t="s">
        <v>1009</v>
      </c>
      <c r="C2258" s="202">
        <v>2021</v>
      </c>
      <c r="D2258" s="24" t="s">
        <v>50</v>
      </c>
      <c r="E2258" s="86">
        <v>4</v>
      </c>
      <c r="F2258" s="86">
        <v>32</v>
      </c>
      <c r="G2258" s="82">
        <v>38.624929999999999</v>
      </c>
    </row>
    <row r="2259" spans="1:7" s="100" customFormat="1" ht="60" hidden="1" outlineLevel="1" x14ac:dyDescent="0.25">
      <c r="A2259" s="14"/>
      <c r="B2259" s="67" t="s">
        <v>1010</v>
      </c>
      <c r="C2259" s="202">
        <v>2021</v>
      </c>
      <c r="D2259" s="24" t="s">
        <v>50</v>
      </c>
      <c r="E2259" s="86">
        <v>1</v>
      </c>
      <c r="F2259" s="86">
        <v>10</v>
      </c>
      <c r="G2259" s="82">
        <v>8.6493699999999993</v>
      </c>
    </row>
    <row r="2260" spans="1:7" s="100" customFormat="1" ht="45" hidden="1" outlineLevel="1" x14ac:dyDescent="0.25">
      <c r="A2260" s="14"/>
      <c r="B2260" s="67" t="s">
        <v>246</v>
      </c>
      <c r="C2260" s="202">
        <v>2021</v>
      </c>
      <c r="D2260" s="24" t="s">
        <v>50</v>
      </c>
      <c r="E2260" s="86">
        <v>1</v>
      </c>
      <c r="F2260" s="86">
        <v>6</v>
      </c>
      <c r="G2260" s="82">
        <v>21.366753078923551</v>
      </c>
    </row>
    <row r="2261" spans="1:7" s="100" customFormat="1" ht="90" hidden="1" outlineLevel="1" x14ac:dyDescent="0.25">
      <c r="A2261" s="14"/>
      <c r="B2261" s="67" t="s">
        <v>1011</v>
      </c>
      <c r="C2261" s="202">
        <v>2021</v>
      </c>
      <c r="D2261" s="24" t="s">
        <v>50</v>
      </c>
      <c r="E2261" s="86">
        <v>1</v>
      </c>
      <c r="F2261" s="86">
        <v>10</v>
      </c>
      <c r="G2261" s="82">
        <v>9.89175</v>
      </c>
    </row>
    <row r="2262" spans="1:7" s="100" customFormat="1" ht="90" hidden="1" outlineLevel="1" x14ac:dyDescent="0.25">
      <c r="A2262" s="14"/>
      <c r="B2262" s="67" t="s">
        <v>1012</v>
      </c>
      <c r="C2262" s="202">
        <v>2021</v>
      </c>
      <c r="D2262" s="24" t="s">
        <v>50</v>
      </c>
      <c r="E2262" s="86">
        <v>2</v>
      </c>
      <c r="F2262" s="86">
        <v>30</v>
      </c>
      <c r="G2262" s="82">
        <v>25.249419999999997</v>
      </c>
    </row>
    <row r="2263" spans="1:7" s="100" customFormat="1" ht="75" hidden="1" outlineLevel="1" x14ac:dyDescent="0.25">
      <c r="A2263" s="14"/>
      <c r="B2263" s="67" t="s">
        <v>1013</v>
      </c>
      <c r="C2263" s="202">
        <v>2021</v>
      </c>
      <c r="D2263" s="24" t="s">
        <v>50</v>
      </c>
      <c r="E2263" s="86">
        <v>4</v>
      </c>
      <c r="F2263" s="86">
        <v>16</v>
      </c>
      <c r="G2263" s="82">
        <v>37.650280000000002</v>
      </c>
    </row>
    <row r="2264" spans="1:7" s="100" customFormat="1" ht="75" hidden="1" outlineLevel="1" x14ac:dyDescent="0.25">
      <c r="A2264" s="14"/>
      <c r="B2264" s="67" t="s">
        <v>1014</v>
      </c>
      <c r="C2264" s="202">
        <v>2021</v>
      </c>
      <c r="D2264" s="24" t="s">
        <v>50</v>
      </c>
      <c r="E2264" s="86">
        <v>24</v>
      </c>
      <c r="F2264" s="86">
        <v>164.5</v>
      </c>
      <c r="G2264" s="82">
        <v>218.64246999999997</v>
      </c>
    </row>
    <row r="2265" spans="1:7" s="100" customFormat="1" ht="60" hidden="1" outlineLevel="1" x14ac:dyDescent="0.25">
      <c r="A2265" s="14"/>
      <c r="B2265" s="67" t="s">
        <v>1015</v>
      </c>
      <c r="C2265" s="202">
        <v>2021</v>
      </c>
      <c r="D2265" s="24" t="s">
        <v>50</v>
      </c>
      <c r="E2265" s="86">
        <v>40</v>
      </c>
      <c r="F2265" s="86">
        <v>234</v>
      </c>
      <c r="G2265" s="82">
        <v>625.55039999999997</v>
      </c>
    </row>
    <row r="2266" spans="1:7" s="100" customFormat="1" ht="30" hidden="1" outlineLevel="1" x14ac:dyDescent="0.25">
      <c r="A2266" s="14" t="s">
        <v>99</v>
      </c>
      <c r="B2266" s="20" t="s">
        <v>1016</v>
      </c>
      <c r="C2266" s="24">
        <v>2022</v>
      </c>
      <c r="D2266" s="24" t="s">
        <v>50</v>
      </c>
      <c r="E2266" s="86">
        <v>150</v>
      </c>
      <c r="F2266" s="86">
        <v>662</v>
      </c>
      <c r="G2266" s="82">
        <v>1587.0425200000002</v>
      </c>
    </row>
    <row r="2267" spans="1:7" s="100" customFormat="1" ht="60" hidden="1" outlineLevel="1" x14ac:dyDescent="0.25">
      <c r="A2267" s="14"/>
      <c r="B2267" s="20" t="s">
        <v>1017</v>
      </c>
      <c r="C2267" s="24">
        <v>2022</v>
      </c>
      <c r="D2267" s="24" t="s">
        <v>50</v>
      </c>
      <c r="E2267" s="86">
        <v>1</v>
      </c>
      <c r="F2267" s="86">
        <v>15</v>
      </c>
      <c r="G2267" s="82">
        <v>9.2249499999999998</v>
      </c>
    </row>
    <row r="2268" spans="1:7" s="100" customFormat="1" ht="45" hidden="1" outlineLevel="1" x14ac:dyDescent="0.25">
      <c r="A2268" s="14"/>
      <c r="B2268" s="20" t="s">
        <v>1018</v>
      </c>
      <c r="C2268" s="24">
        <v>2022</v>
      </c>
      <c r="D2268" s="24" t="s">
        <v>50</v>
      </c>
      <c r="E2268" s="86">
        <v>29</v>
      </c>
      <c r="F2268" s="86">
        <v>284</v>
      </c>
      <c r="G2268" s="82">
        <v>250.42688999999999</v>
      </c>
    </row>
    <row r="2269" spans="1:7" s="100" customFormat="1" ht="45" hidden="1" outlineLevel="1" x14ac:dyDescent="0.25">
      <c r="A2269" s="14"/>
      <c r="B2269" s="67" t="s">
        <v>1019</v>
      </c>
      <c r="C2269" s="24">
        <v>2022</v>
      </c>
      <c r="D2269" s="24" t="s">
        <v>50</v>
      </c>
      <c r="E2269" s="86">
        <v>1</v>
      </c>
      <c r="F2269" s="86">
        <v>6</v>
      </c>
      <c r="G2269" s="82">
        <v>17.77731</v>
      </c>
    </row>
    <row r="2270" spans="1:7" s="100" customFormat="1" ht="45" hidden="1" outlineLevel="1" x14ac:dyDescent="0.25">
      <c r="A2270" s="14"/>
      <c r="B2270" s="67" t="s">
        <v>815</v>
      </c>
      <c r="C2270" s="24">
        <v>2022</v>
      </c>
      <c r="D2270" s="24" t="s">
        <v>50</v>
      </c>
      <c r="E2270" s="86">
        <v>2</v>
      </c>
      <c r="F2270" s="86">
        <v>7</v>
      </c>
      <c r="G2270" s="82">
        <v>23.080070000000006</v>
      </c>
    </row>
    <row r="2271" spans="1:7" s="100" customFormat="1" ht="45" hidden="1" outlineLevel="1" x14ac:dyDescent="0.25">
      <c r="A2271" s="14"/>
      <c r="B2271" s="67" t="s">
        <v>432</v>
      </c>
      <c r="C2271" s="24">
        <v>2022</v>
      </c>
      <c r="D2271" s="24" t="s">
        <v>50</v>
      </c>
      <c r="E2271" s="86">
        <v>1</v>
      </c>
      <c r="F2271" s="86">
        <v>3</v>
      </c>
      <c r="G2271" s="82">
        <v>8.5400299999999998</v>
      </c>
    </row>
    <row r="2272" spans="1:7" s="100" customFormat="1" ht="45" hidden="1" outlineLevel="1" x14ac:dyDescent="0.25">
      <c r="A2272" s="14"/>
      <c r="B2272" s="67" t="s">
        <v>778</v>
      </c>
      <c r="C2272" s="24">
        <v>2022</v>
      </c>
      <c r="D2272" s="24" t="s">
        <v>50</v>
      </c>
      <c r="E2272" s="86">
        <v>6</v>
      </c>
      <c r="F2272" s="86">
        <v>66</v>
      </c>
      <c r="G2272" s="82">
        <v>51.812450000000126</v>
      </c>
    </row>
    <row r="2273" spans="1:7" s="100" customFormat="1" ht="45" hidden="1" outlineLevel="1" x14ac:dyDescent="0.25">
      <c r="A2273" s="14"/>
      <c r="B2273" s="67" t="s">
        <v>398</v>
      </c>
      <c r="C2273" s="24">
        <v>2022</v>
      </c>
      <c r="D2273" s="24" t="s">
        <v>50</v>
      </c>
      <c r="E2273" s="86">
        <v>1</v>
      </c>
      <c r="F2273" s="86">
        <v>6</v>
      </c>
      <c r="G2273" s="82">
        <v>9.1343800000000002</v>
      </c>
    </row>
    <row r="2274" spans="1:7" s="100" customFormat="1" ht="45" hidden="1" outlineLevel="1" x14ac:dyDescent="0.25">
      <c r="A2274" s="14"/>
      <c r="B2274" s="67" t="s">
        <v>400</v>
      </c>
      <c r="C2274" s="24">
        <v>2022</v>
      </c>
      <c r="D2274" s="24" t="s">
        <v>50</v>
      </c>
      <c r="E2274" s="86">
        <v>1</v>
      </c>
      <c r="F2274" s="86">
        <v>6</v>
      </c>
      <c r="G2274" s="82">
        <v>24.008400000000002</v>
      </c>
    </row>
    <row r="2275" spans="1:7" s="100" customFormat="1" ht="45" hidden="1" outlineLevel="1" x14ac:dyDescent="0.25">
      <c r="A2275" s="14"/>
      <c r="B2275" s="67" t="s">
        <v>412</v>
      </c>
      <c r="C2275" s="24">
        <v>2022</v>
      </c>
      <c r="D2275" s="24" t="s">
        <v>50</v>
      </c>
      <c r="E2275" s="86">
        <v>1</v>
      </c>
      <c r="F2275" s="86">
        <v>5</v>
      </c>
      <c r="G2275" s="82">
        <v>27.175989999999999</v>
      </c>
    </row>
    <row r="2276" spans="1:7" s="100" customFormat="1" ht="45" hidden="1" outlineLevel="1" x14ac:dyDescent="0.25">
      <c r="A2276" s="14"/>
      <c r="B2276" s="67" t="s">
        <v>796</v>
      </c>
      <c r="C2276" s="24">
        <v>2022</v>
      </c>
      <c r="D2276" s="24" t="s">
        <v>50</v>
      </c>
      <c r="E2276" s="86">
        <v>3</v>
      </c>
      <c r="F2276" s="86">
        <v>24</v>
      </c>
      <c r="G2276" s="82">
        <v>58.862140000000011</v>
      </c>
    </row>
    <row r="2277" spans="1:7" s="100" customFormat="1" ht="45" hidden="1" outlineLevel="1" x14ac:dyDescent="0.25">
      <c r="A2277" s="14"/>
      <c r="B2277" s="67" t="s">
        <v>810</v>
      </c>
      <c r="C2277" s="24">
        <v>2022</v>
      </c>
      <c r="D2277" s="24" t="s">
        <v>50</v>
      </c>
      <c r="E2277" s="86">
        <v>1</v>
      </c>
      <c r="F2277" s="86">
        <v>5</v>
      </c>
      <c r="G2277" s="82">
        <v>17.675149999999917</v>
      </c>
    </row>
    <row r="2278" spans="1:7" s="100" customFormat="1" ht="60" hidden="1" outlineLevel="1" x14ac:dyDescent="0.25">
      <c r="A2278" s="14"/>
      <c r="B2278" s="67" t="s">
        <v>820</v>
      </c>
      <c r="C2278" s="24">
        <v>2022</v>
      </c>
      <c r="D2278" s="24" t="s">
        <v>50</v>
      </c>
      <c r="E2278" s="86">
        <v>1</v>
      </c>
      <c r="F2278" s="86">
        <v>4</v>
      </c>
      <c r="G2278" s="82">
        <v>8.2480400000000014</v>
      </c>
    </row>
    <row r="2279" spans="1:7" s="100" customFormat="1" ht="30" hidden="1" outlineLevel="1" x14ac:dyDescent="0.25">
      <c r="A2279" s="14"/>
      <c r="B2279" s="67" t="s">
        <v>1020</v>
      </c>
      <c r="C2279" s="24">
        <v>2022</v>
      </c>
      <c r="D2279" s="24" t="s">
        <v>50</v>
      </c>
      <c r="E2279" s="86">
        <v>200</v>
      </c>
      <c r="F2279" s="86">
        <v>1184</v>
      </c>
      <c r="G2279" s="82">
        <v>2092.7560600000002</v>
      </c>
    </row>
    <row r="2280" spans="1:7" s="100" customFormat="1" ht="60" hidden="1" outlineLevel="1" x14ac:dyDescent="0.25">
      <c r="A2280" s="14"/>
      <c r="B2280" s="67" t="s">
        <v>1021</v>
      </c>
      <c r="C2280" s="24">
        <v>2022</v>
      </c>
      <c r="D2280" s="24" t="s">
        <v>50</v>
      </c>
      <c r="E2280" s="87">
        <v>1</v>
      </c>
      <c r="F2280" s="86">
        <v>6</v>
      </c>
      <c r="G2280" s="82">
        <v>14.0084</v>
      </c>
    </row>
    <row r="2281" spans="1:7" s="100" customFormat="1" ht="60" hidden="1" outlineLevel="1" x14ac:dyDescent="0.25">
      <c r="A2281" s="14"/>
      <c r="B2281" s="67" t="s">
        <v>1022</v>
      </c>
      <c r="C2281" s="24">
        <v>2022</v>
      </c>
      <c r="D2281" s="24" t="s">
        <v>50</v>
      </c>
      <c r="E2281" s="87">
        <v>2</v>
      </c>
      <c r="F2281" s="86">
        <v>12</v>
      </c>
      <c r="G2281" s="82">
        <v>32.253149999999998</v>
      </c>
    </row>
    <row r="2282" spans="1:7" s="100" customFormat="1" ht="75" hidden="1" outlineLevel="1" x14ac:dyDescent="0.25">
      <c r="A2282" s="14"/>
      <c r="B2282" s="67" t="s">
        <v>1023</v>
      </c>
      <c r="C2282" s="24">
        <v>2022</v>
      </c>
      <c r="D2282" s="24" t="s">
        <v>50</v>
      </c>
      <c r="E2282" s="87">
        <v>1</v>
      </c>
      <c r="F2282" s="86">
        <v>6</v>
      </c>
      <c r="G2282" s="82">
        <v>14.0084</v>
      </c>
    </row>
    <row r="2283" spans="1:7" s="100" customFormat="1" ht="75" hidden="1" outlineLevel="1" x14ac:dyDescent="0.25">
      <c r="A2283" s="14"/>
      <c r="B2283" s="67" t="s">
        <v>1024</v>
      </c>
      <c r="C2283" s="24">
        <v>2022</v>
      </c>
      <c r="D2283" s="24" t="s">
        <v>50</v>
      </c>
      <c r="E2283" s="87">
        <v>1</v>
      </c>
      <c r="F2283" s="86">
        <v>6</v>
      </c>
      <c r="G2283" s="82">
        <v>8.5400299999999998</v>
      </c>
    </row>
    <row r="2284" spans="1:7" s="100" customFormat="1" ht="60" hidden="1" outlineLevel="1" x14ac:dyDescent="0.25">
      <c r="A2284" s="14"/>
      <c r="B2284" s="67" t="s">
        <v>1025</v>
      </c>
      <c r="C2284" s="24">
        <v>2022</v>
      </c>
      <c r="D2284" s="24" t="s">
        <v>50</v>
      </c>
      <c r="E2284" s="87">
        <v>1</v>
      </c>
      <c r="F2284" s="86">
        <v>5</v>
      </c>
      <c r="G2284" s="82">
        <v>14.0084</v>
      </c>
    </row>
    <row r="2285" spans="1:7" s="100" customFormat="1" ht="60" hidden="1" outlineLevel="1" x14ac:dyDescent="0.25">
      <c r="A2285" s="14"/>
      <c r="B2285" s="67" t="s">
        <v>1026</v>
      </c>
      <c r="C2285" s="24">
        <v>2022</v>
      </c>
      <c r="D2285" s="24" t="s">
        <v>50</v>
      </c>
      <c r="E2285" s="87">
        <v>5</v>
      </c>
      <c r="F2285" s="86">
        <v>16</v>
      </c>
      <c r="G2285" s="82">
        <v>59.215470000000003</v>
      </c>
    </row>
    <row r="2286" spans="1:7" s="100" customFormat="1" ht="60" hidden="1" outlineLevel="1" x14ac:dyDescent="0.25">
      <c r="A2286" s="14"/>
      <c r="B2286" s="67" t="s">
        <v>1027</v>
      </c>
      <c r="C2286" s="24">
        <v>2022</v>
      </c>
      <c r="D2286" s="24" t="s">
        <v>50</v>
      </c>
      <c r="E2286" s="87">
        <v>1</v>
      </c>
      <c r="F2286" s="86">
        <v>6</v>
      </c>
      <c r="G2286" s="82">
        <v>16.52327</v>
      </c>
    </row>
    <row r="2287" spans="1:7" s="100" customFormat="1" ht="45" hidden="1" outlineLevel="1" x14ac:dyDescent="0.25">
      <c r="A2287" s="14"/>
      <c r="B2287" s="67" t="s">
        <v>1028</v>
      </c>
      <c r="C2287" s="24">
        <v>2022</v>
      </c>
      <c r="D2287" s="24" t="s">
        <v>50</v>
      </c>
      <c r="E2287" s="87">
        <v>1</v>
      </c>
      <c r="F2287" s="86">
        <v>21</v>
      </c>
      <c r="G2287" s="82">
        <v>17.77731</v>
      </c>
    </row>
    <row r="2288" spans="1:7" s="100" customFormat="1" ht="45" hidden="1" outlineLevel="1" x14ac:dyDescent="0.25">
      <c r="A2288" s="14"/>
      <c r="B2288" s="67" t="s">
        <v>1029</v>
      </c>
      <c r="C2288" s="24">
        <v>2022</v>
      </c>
      <c r="D2288" s="24" t="s">
        <v>50</v>
      </c>
      <c r="E2288" s="87">
        <v>1</v>
      </c>
      <c r="F2288" s="86">
        <v>7</v>
      </c>
      <c r="G2288" s="82">
        <v>8.1153300000000002</v>
      </c>
    </row>
    <row r="2289" spans="1:7" s="100" customFormat="1" ht="60" hidden="1" outlineLevel="1" x14ac:dyDescent="0.25">
      <c r="A2289" s="14"/>
      <c r="B2289" s="67" t="s">
        <v>1030</v>
      </c>
      <c r="C2289" s="24">
        <v>2022</v>
      </c>
      <c r="D2289" s="24" t="s">
        <v>50</v>
      </c>
      <c r="E2289" s="87">
        <v>1</v>
      </c>
      <c r="F2289" s="86">
        <v>15</v>
      </c>
      <c r="G2289" s="82">
        <v>14.02807</v>
      </c>
    </row>
    <row r="2290" spans="1:7" s="100" customFormat="1" ht="45" hidden="1" outlineLevel="1" x14ac:dyDescent="0.25">
      <c r="A2290" s="14"/>
      <c r="B2290" s="67" t="s">
        <v>1031</v>
      </c>
      <c r="C2290" s="24">
        <v>2022</v>
      </c>
      <c r="D2290" s="24" t="s">
        <v>50</v>
      </c>
      <c r="E2290" s="87">
        <v>2</v>
      </c>
      <c r="F2290" s="86">
        <v>12</v>
      </c>
      <c r="G2290" s="82">
        <v>29.125599999999999</v>
      </c>
    </row>
    <row r="2291" spans="1:7" s="100" customFormat="1" ht="60" hidden="1" outlineLevel="1" x14ac:dyDescent="0.25">
      <c r="A2291" s="14"/>
      <c r="B2291" s="67" t="s">
        <v>1032</v>
      </c>
      <c r="C2291" s="24">
        <v>2022</v>
      </c>
      <c r="D2291" s="24" t="s">
        <v>50</v>
      </c>
      <c r="E2291" s="87">
        <v>5</v>
      </c>
      <c r="F2291" s="86">
        <v>30</v>
      </c>
      <c r="G2291" s="82">
        <v>32.700000000000003</v>
      </c>
    </row>
    <row r="2292" spans="1:7" s="100" customFormat="1" ht="60" hidden="1" outlineLevel="1" x14ac:dyDescent="0.25">
      <c r="A2292" s="14"/>
      <c r="B2292" s="67" t="s">
        <v>1033</v>
      </c>
      <c r="C2292" s="24">
        <v>2022</v>
      </c>
      <c r="D2292" s="24" t="s">
        <v>50</v>
      </c>
      <c r="E2292" s="87">
        <v>1</v>
      </c>
      <c r="F2292" s="86">
        <v>6</v>
      </c>
      <c r="G2292" s="82">
        <v>14.0084</v>
      </c>
    </row>
    <row r="2293" spans="1:7" s="100" customFormat="1" ht="47.25" hidden="1" customHeight="1" outlineLevel="1" x14ac:dyDescent="0.25">
      <c r="A2293" s="27" t="s">
        <v>99</v>
      </c>
      <c r="B2293" s="31" t="s">
        <v>1567</v>
      </c>
      <c r="C2293" s="24">
        <v>2023</v>
      </c>
      <c r="D2293" s="24" t="s">
        <v>50</v>
      </c>
      <c r="E2293" s="89">
        <v>36</v>
      </c>
      <c r="F2293" s="89">
        <v>210</v>
      </c>
      <c r="G2293" s="80">
        <v>393.03676999999999</v>
      </c>
    </row>
    <row r="2294" spans="1:7" s="100" customFormat="1" ht="45" hidden="1" outlineLevel="1" x14ac:dyDescent="0.25">
      <c r="A2294" s="23"/>
      <c r="B2294" s="67" t="s">
        <v>1568</v>
      </c>
      <c r="C2294" s="24">
        <v>2023</v>
      </c>
      <c r="D2294" s="24" t="s">
        <v>50</v>
      </c>
      <c r="E2294" s="89">
        <v>42</v>
      </c>
      <c r="F2294" s="89">
        <v>230</v>
      </c>
      <c r="G2294" s="80">
        <v>499.28515000000004</v>
      </c>
    </row>
    <row r="2295" spans="1:7" s="100" customFormat="1" ht="45" hidden="1" outlineLevel="1" x14ac:dyDescent="0.25">
      <c r="A2295" s="14"/>
      <c r="B2295" s="67" t="s">
        <v>1566</v>
      </c>
      <c r="C2295" s="24">
        <v>2023</v>
      </c>
      <c r="D2295" s="24" t="s">
        <v>50</v>
      </c>
      <c r="E2295" s="89">
        <v>117</v>
      </c>
      <c r="F2295" s="89">
        <v>767</v>
      </c>
      <c r="G2295" s="80">
        <v>920.93954999999983</v>
      </c>
    </row>
    <row r="2296" spans="1:7" s="100" customFormat="1" ht="30" hidden="1" outlineLevel="1" x14ac:dyDescent="0.25">
      <c r="A2296" s="14"/>
      <c r="B2296" s="67" t="s">
        <v>1580</v>
      </c>
      <c r="C2296" s="24">
        <v>2023</v>
      </c>
      <c r="D2296" s="24" t="s">
        <v>50</v>
      </c>
      <c r="E2296" s="89">
        <v>38</v>
      </c>
      <c r="F2296" s="89">
        <v>221</v>
      </c>
      <c r="G2296" s="80">
        <v>477.72570999999999</v>
      </c>
    </row>
    <row r="2297" spans="1:7" s="100" customFormat="1" ht="30" hidden="1" outlineLevel="1" x14ac:dyDescent="0.25">
      <c r="A2297" s="14"/>
      <c r="B2297" s="67" t="s">
        <v>1582</v>
      </c>
      <c r="C2297" s="24">
        <v>2023</v>
      </c>
      <c r="D2297" s="24" t="s">
        <v>50</v>
      </c>
      <c r="E2297" s="89">
        <v>68</v>
      </c>
      <c r="F2297" s="89">
        <v>408</v>
      </c>
      <c r="G2297" s="80">
        <v>599.9165099999999</v>
      </c>
    </row>
    <row r="2298" spans="1:7" s="100" customFormat="1" ht="30" hidden="1" outlineLevel="1" x14ac:dyDescent="0.25">
      <c r="A2298" s="14"/>
      <c r="B2298" s="67" t="s">
        <v>1583</v>
      </c>
      <c r="C2298" s="24">
        <v>2023</v>
      </c>
      <c r="D2298" s="24" t="s">
        <v>50</v>
      </c>
      <c r="E2298" s="89">
        <v>10</v>
      </c>
      <c r="F2298" s="89">
        <v>50</v>
      </c>
      <c r="G2298" s="80">
        <v>164.79764999999998</v>
      </c>
    </row>
    <row r="2299" spans="1:7" s="100" customFormat="1" ht="30" hidden="1" outlineLevel="1" x14ac:dyDescent="0.25">
      <c r="A2299" s="14"/>
      <c r="B2299" s="67" t="s">
        <v>1584</v>
      </c>
      <c r="C2299" s="24">
        <v>2023</v>
      </c>
      <c r="D2299" s="24" t="s">
        <v>50</v>
      </c>
      <c r="E2299" s="89">
        <v>4</v>
      </c>
      <c r="F2299" s="89">
        <v>24</v>
      </c>
      <c r="G2299" s="80">
        <v>58.140979999999999</v>
      </c>
    </row>
    <row r="2300" spans="1:7" s="100" customFormat="1" ht="30" hidden="1" outlineLevel="1" x14ac:dyDescent="0.25">
      <c r="A2300" s="14"/>
      <c r="B2300" s="67" t="s">
        <v>1585</v>
      </c>
      <c r="C2300" s="24">
        <v>2023</v>
      </c>
      <c r="D2300" s="24" t="s">
        <v>50</v>
      </c>
      <c r="E2300" s="89">
        <v>31</v>
      </c>
      <c r="F2300" s="89">
        <v>180</v>
      </c>
      <c r="G2300" s="80">
        <v>368.32362999999998</v>
      </c>
    </row>
    <row r="2301" spans="1:7" s="100" customFormat="1" ht="30" hidden="1" outlineLevel="1" x14ac:dyDescent="0.25">
      <c r="A2301" s="14"/>
      <c r="B2301" s="67" t="s">
        <v>1586</v>
      </c>
      <c r="C2301" s="24">
        <v>2023</v>
      </c>
      <c r="D2301" s="24" t="s">
        <v>50</v>
      </c>
      <c r="E2301" s="89">
        <v>119</v>
      </c>
      <c r="F2301" s="89">
        <v>702</v>
      </c>
      <c r="G2301" s="80">
        <v>1149.18929</v>
      </c>
    </row>
    <row r="2302" spans="1:7" s="100" customFormat="1" ht="30" hidden="1" outlineLevel="1" x14ac:dyDescent="0.25">
      <c r="A2302" s="14"/>
      <c r="B2302" s="67" t="s">
        <v>1587</v>
      </c>
      <c r="C2302" s="24">
        <v>2023</v>
      </c>
      <c r="D2302" s="24" t="s">
        <v>50</v>
      </c>
      <c r="E2302" s="89">
        <v>10</v>
      </c>
      <c r="F2302" s="89">
        <v>76</v>
      </c>
      <c r="G2302" s="80">
        <v>160.69738999999998</v>
      </c>
    </row>
    <row r="2303" spans="1:7" s="100" customFormat="1" ht="105" hidden="1" outlineLevel="1" x14ac:dyDescent="0.25">
      <c r="A2303" s="191"/>
      <c r="B2303" s="67" t="s">
        <v>1598</v>
      </c>
      <c r="C2303" s="24">
        <v>2023</v>
      </c>
      <c r="D2303" s="24" t="s">
        <v>50</v>
      </c>
      <c r="E2303" s="89">
        <v>1</v>
      </c>
      <c r="F2303" s="89">
        <v>15</v>
      </c>
      <c r="G2303" s="80">
        <v>24.353729999999999</v>
      </c>
    </row>
    <row r="2304" spans="1:7" s="100" customFormat="1" ht="60" hidden="1" outlineLevel="1" x14ac:dyDescent="0.25">
      <c r="A2304" s="14"/>
      <c r="B2304" s="67" t="s">
        <v>1599</v>
      </c>
      <c r="C2304" s="24">
        <v>2023</v>
      </c>
      <c r="D2304" s="24" t="s">
        <v>50</v>
      </c>
      <c r="E2304" s="89">
        <v>16</v>
      </c>
      <c r="F2304" s="89">
        <v>90</v>
      </c>
      <c r="G2304" s="80">
        <v>230.54487</v>
      </c>
    </row>
    <row r="2305" spans="1:7" s="100" customFormat="1" ht="105" hidden="1" outlineLevel="1" x14ac:dyDescent="0.25">
      <c r="A2305" s="14"/>
      <c r="B2305" s="67" t="s">
        <v>1600</v>
      </c>
      <c r="C2305" s="24">
        <v>2023</v>
      </c>
      <c r="D2305" s="24" t="s">
        <v>50</v>
      </c>
      <c r="E2305" s="89">
        <v>10</v>
      </c>
      <c r="F2305" s="89">
        <v>50</v>
      </c>
      <c r="G2305" s="80">
        <v>241.98</v>
      </c>
    </row>
    <row r="2306" spans="1:7" s="100" customFormat="1" ht="45" hidden="1" outlineLevel="1" x14ac:dyDescent="0.25">
      <c r="A2306" s="14"/>
      <c r="B2306" s="67" t="s">
        <v>1565</v>
      </c>
      <c r="C2306" s="24">
        <v>2023</v>
      </c>
      <c r="D2306" s="24" t="s">
        <v>50</v>
      </c>
      <c r="E2306" s="89">
        <v>76</v>
      </c>
      <c r="F2306" s="89">
        <v>389</v>
      </c>
      <c r="G2306" s="80">
        <v>1328.3216500000001</v>
      </c>
    </row>
    <row r="2307" spans="1:7" s="100" customFormat="1" ht="60" hidden="1" outlineLevel="1" x14ac:dyDescent="0.25">
      <c r="A2307" s="14"/>
      <c r="B2307" s="67" t="s">
        <v>1602</v>
      </c>
      <c r="C2307" s="24">
        <v>2023</v>
      </c>
      <c r="D2307" s="24" t="s">
        <v>50</v>
      </c>
      <c r="E2307" s="89">
        <v>353</v>
      </c>
      <c r="F2307" s="89">
        <v>2021</v>
      </c>
      <c r="G2307" s="80">
        <v>4062.7881600000001</v>
      </c>
    </row>
    <row r="2308" spans="1:7" s="100" customFormat="1" ht="60" hidden="1" outlineLevel="1" x14ac:dyDescent="0.25">
      <c r="A2308" s="14"/>
      <c r="B2308" s="67" t="s">
        <v>1605</v>
      </c>
      <c r="C2308" s="24">
        <v>2023</v>
      </c>
      <c r="D2308" s="24" t="s">
        <v>50</v>
      </c>
      <c r="E2308" s="89">
        <v>266</v>
      </c>
      <c r="F2308" s="89">
        <v>1506</v>
      </c>
      <c r="G2308" s="80">
        <v>2605.6127899999997</v>
      </c>
    </row>
    <row r="2309" spans="1:7" s="100" customFormat="1" ht="60" hidden="1" outlineLevel="1" x14ac:dyDescent="0.25">
      <c r="A2309" s="14"/>
      <c r="B2309" s="67" t="s">
        <v>1606</v>
      </c>
      <c r="C2309" s="24">
        <v>2023</v>
      </c>
      <c r="D2309" s="24" t="s">
        <v>50</v>
      </c>
      <c r="E2309" s="89">
        <v>30</v>
      </c>
      <c r="F2309" s="89">
        <v>172</v>
      </c>
      <c r="G2309" s="80">
        <v>328.25826999999998</v>
      </c>
    </row>
    <row r="2310" spans="1:7" s="100" customFormat="1" ht="60" hidden="1" outlineLevel="1" x14ac:dyDescent="0.25">
      <c r="A2310" s="14"/>
      <c r="B2310" s="67" t="s">
        <v>1607</v>
      </c>
      <c r="C2310" s="24">
        <v>2023</v>
      </c>
      <c r="D2310" s="24" t="s">
        <v>50</v>
      </c>
      <c r="E2310" s="89">
        <v>24</v>
      </c>
      <c r="F2310" s="89">
        <v>185</v>
      </c>
      <c r="G2310" s="80">
        <v>276.35650999999996</v>
      </c>
    </row>
    <row r="2311" spans="1:7" s="100" customFormat="1" ht="75" hidden="1" outlineLevel="1" x14ac:dyDescent="0.25">
      <c r="A2311" s="14"/>
      <c r="B2311" s="67" t="s">
        <v>1612</v>
      </c>
      <c r="C2311" s="24">
        <v>2023</v>
      </c>
      <c r="D2311" s="24" t="s">
        <v>50</v>
      </c>
      <c r="E2311" s="89">
        <v>1</v>
      </c>
      <c r="F2311" s="89">
        <v>5</v>
      </c>
      <c r="G2311" s="80">
        <v>11.54003</v>
      </c>
    </row>
    <row r="2312" spans="1:7" s="100" customFormat="1" ht="60" hidden="1" outlineLevel="1" x14ac:dyDescent="0.25">
      <c r="A2312" s="14"/>
      <c r="B2312" s="67" t="s">
        <v>1621</v>
      </c>
      <c r="C2312" s="24">
        <v>2023</v>
      </c>
      <c r="D2312" s="24" t="s">
        <v>50</v>
      </c>
      <c r="E2312" s="89">
        <v>1</v>
      </c>
      <c r="F2312" s="89">
        <v>6</v>
      </c>
      <c r="G2312" s="80">
        <v>20.678819999999998</v>
      </c>
    </row>
    <row r="2313" spans="1:7" s="100" customFormat="1" ht="60" hidden="1" outlineLevel="1" x14ac:dyDescent="0.25">
      <c r="A2313" s="191"/>
      <c r="B2313" s="67" t="s">
        <v>1648</v>
      </c>
      <c r="C2313" s="24">
        <v>2023</v>
      </c>
      <c r="D2313" s="24" t="s">
        <v>50</v>
      </c>
      <c r="E2313" s="89">
        <v>1</v>
      </c>
      <c r="F2313" s="89">
        <v>15</v>
      </c>
      <c r="G2313" s="80">
        <v>23.608989999999999</v>
      </c>
    </row>
    <row r="2314" spans="1:7" s="100" customFormat="1" ht="60" hidden="1" outlineLevel="1" x14ac:dyDescent="0.25">
      <c r="A2314" s="14"/>
      <c r="B2314" s="67" t="s">
        <v>1658</v>
      </c>
      <c r="C2314" s="24">
        <v>2023</v>
      </c>
      <c r="D2314" s="24" t="s">
        <v>50</v>
      </c>
      <c r="E2314" s="89">
        <v>1</v>
      </c>
      <c r="F2314" s="89">
        <v>15</v>
      </c>
      <c r="G2314" s="80">
        <v>34</v>
      </c>
    </row>
    <row r="2315" spans="1:7" s="100" customFormat="1" ht="60" hidden="1" outlineLevel="1" x14ac:dyDescent="0.25">
      <c r="A2315" s="14"/>
      <c r="B2315" s="67" t="s">
        <v>1662</v>
      </c>
      <c r="C2315" s="24">
        <v>2023</v>
      </c>
      <c r="D2315" s="24" t="s">
        <v>50</v>
      </c>
      <c r="E2315" s="89">
        <v>1</v>
      </c>
      <c r="F2315" s="89">
        <v>5</v>
      </c>
      <c r="G2315" s="80">
        <v>15.420389999999999</v>
      </c>
    </row>
    <row r="2316" spans="1:7" s="100" customFormat="1" ht="60" hidden="1" outlineLevel="1" x14ac:dyDescent="0.25">
      <c r="A2316" s="14"/>
      <c r="B2316" s="67" t="s">
        <v>1665</v>
      </c>
      <c r="C2316" s="24">
        <v>2023</v>
      </c>
      <c r="D2316" s="24" t="s">
        <v>50</v>
      </c>
      <c r="E2316" s="89">
        <v>1</v>
      </c>
      <c r="F2316" s="89">
        <v>6</v>
      </c>
      <c r="G2316" s="80">
        <v>34.501999999999995</v>
      </c>
    </row>
    <row r="2317" spans="1:7" s="100" customFormat="1" ht="60" hidden="1" outlineLevel="1" x14ac:dyDescent="0.25">
      <c r="A2317" s="14"/>
      <c r="B2317" s="67" t="s">
        <v>1668</v>
      </c>
      <c r="C2317" s="24">
        <v>2023</v>
      </c>
      <c r="D2317" s="24" t="s">
        <v>50</v>
      </c>
      <c r="E2317" s="89">
        <v>1</v>
      </c>
      <c r="F2317" s="89">
        <v>6</v>
      </c>
      <c r="G2317" s="80">
        <v>31.501999999999999</v>
      </c>
    </row>
    <row r="2318" spans="1:7" s="100" customFormat="1" ht="60" hidden="1" outlineLevel="1" x14ac:dyDescent="0.25">
      <c r="A2318" s="14"/>
      <c r="B2318" s="67" t="s">
        <v>1679</v>
      </c>
      <c r="C2318" s="24">
        <v>2023</v>
      </c>
      <c r="D2318" s="24" t="s">
        <v>50</v>
      </c>
      <c r="E2318" s="89">
        <v>1</v>
      </c>
      <c r="F2318" s="89">
        <v>6</v>
      </c>
      <c r="G2318" s="80">
        <v>18.501999999999999</v>
      </c>
    </row>
    <row r="2319" spans="1:7" s="100" customFormat="1" ht="45" hidden="1" outlineLevel="1" x14ac:dyDescent="0.25">
      <c r="A2319" s="14"/>
      <c r="B2319" s="67" t="s">
        <v>1680</v>
      </c>
      <c r="C2319" s="24">
        <v>2023</v>
      </c>
      <c r="D2319" s="24" t="s">
        <v>50</v>
      </c>
      <c r="E2319" s="89">
        <v>1</v>
      </c>
      <c r="F2319" s="89">
        <v>6</v>
      </c>
      <c r="G2319" s="80">
        <v>35.501999999999995</v>
      </c>
    </row>
    <row r="2320" spans="1:7" s="100" customFormat="1" ht="60" hidden="1" outlineLevel="1" x14ac:dyDescent="0.25">
      <c r="A2320" s="14"/>
      <c r="B2320" s="67" t="s">
        <v>1681</v>
      </c>
      <c r="C2320" s="24">
        <v>2023</v>
      </c>
      <c r="D2320" s="24" t="s">
        <v>50</v>
      </c>
      <c r="E2320" s="89">
        <v>1</v>
      </c>
      <c r="F2320" s="89">
        <v>6</v>
      </c>
      <c r="G2320" s="80">
        <v>39.501999999999995</v>
      </c>
    </row>
    <row r="2321" spans="1:7" s="100" customFormat="1" ht="90.75" hidden="1" customHeight="1" outlineLevel="1" x14ac:dyDescent="0.25">
      <c r="A2321" s="14"/>
      <c r="B2321" s="67" t="s">
        <v>1685</v>
      </c>
      <c r="C2321" s="24">
        <v>2023</v>
      </c>
      <c r="D2321" s="24" t="s">
        <v>50</v>
      </c>
      <c r="E2321" s="89">
        <v>2</v>
      </c>
      <c r="F2321" s="89">
        <v>39</v>
      </c>
      <c r="G2321" s="80">
        <v>69.4110175</v>
      </c>
    </row>
    <row r="2322" spans="1:7" s="100" customFormat="1" ht="75" hidden="1" outlineLevel="1" x14ac:dyDescent="0.25">
      <c r="A2322" s="14"/>
      <c r="B2322" s="67" t="s">
        <v>1690</v>
      </c>
      <c r="C2322" s="24">
        <v>2023</v>
      </c>
      <c r="D2322" s="24" t="s">
        <v>50</v>
      </c>
      <c r="E2322" s="89">
        <v>6</v>
      </c>
      <c r="F2322" s="89">
        <v>201</v>
      </c>
      <c r="G2322" s="80">
        <v>75.24020999999999</v>
      </c>
    </row>
    <row r="2323" spans="1:7" s="100" customFormat="1" ht="60" hidden="1" outlineLevel="1" x14ac:dyDescent="0.25">
      <c r="A2323" s="191"/>
      <c r="B2323" s="67" t="s">
        <v>1428</v>
      </c>
      <c r="C2323" s="24">
        <v>2023</v>
      </c>
      <c r="D2323" s="24" t="s">
        <v>50</v>
      </c>
      <c r="E2323" s="89">
        <v>1</v>
      </c>
      <c r="F2323" s="89">
        <v>6</v>
      </c>
      <c r="G2323" s="80">
        <v>21.105</v>
      </c>
    </row>
    <row r="2324" spans="1:7" s="100" customFormat="1" ht="60" hidden="1" outlineLevel="1" x14ac:dyDescent="0.25">
      <c r="A2324" s="14"/>
      <c r="B2324" s="67" t="s">
        <v>1700</v>
      </c>
      <c r="C2324" s="24">
        <v>2023</v>
      </c>
      <c r="D2324" s="24" t="s">
        <v>50</v>
      </c>
      <c r="E2324" s="89">
        <v>2</v>
      </c>
      <c r="F2324" s="89">
        <v>21</v>
      </c>
      <c r="G2324" s="80">
        <v>47.158329999999999</v>
      </c>
    </row>
    <row r="2325" spans="1:7" s="100" customFormat="1" ht="60" hidden="1" outlineLevel="1" x14ac:dyDescent="0.25">
      <c r="A2325" s="14"/>
      <c r="B2325" s="67" t="s">
        <v>1707</v>
      </c>
      <c r="C2325" s="24">
        <v>2023</v>
      </c>
      <c r="D2325" s="24" t="s">
        <v>50</v>
      </c>
      <c r="E2325" s="89">
        <v>1</v>
      </c>
      <c r="F2325" s="89">
        <v>6</v>
      </c>
      <c r="G2325" s="80">
        <v>21.172239999999999</v>
      </c>
    </row>
    <row r="2326" spans="1:7" s="100" customFormat="1" ht="60" hidden="1" outlineLevel="1" x14ac:dyDescent="0.25">
      <c r="A2326" s="14"/>
      <c r="B2326" s="67" t="s">
        <v>1709</v>
      </c>
      <c r="C2326" s="24">
        <v>2023</v>
      </c>
      <c r="D2326" s="24" t="s">
        <v>50</v>
      </c>
      <c r="E2326" s="89">
        <v>1</v>
      </c>
      <c r="F2326" s="89">
        <v>6</v>
      </c>
      <c r="G2326" s="80">
        <v>44.420389999999998</v>
      </c>
    </row>
    <row r="2327" spans="1:7" s="100" customFormat="1" ht="75" hidden="1" outlineLevel="1" x14ac:dyDescent="0.25">
      <c r="A2327" s="14"/>
      <c r="B2327" s="67" t="s">
        <v>1712</v>
      </c>
      <c r="C2327" s="24">
        <v>2023</v>
      </c>
      <c r="D2327" s="24" t="s">
        <v>50</v>
      </c>
      <c r="E2327" s="89">
        <v>1</v>
      </c>
      <c r="F2327" s="89">
        <v>6</v>
      </c>
      <c r="G2327" s="80">
        <v>21.105</v>
      </c>
    </row>
    <row r="2328" spans="1:7" s="100" customFormat="1" ht="45" hidden="1" outlineLevel="1" x14ac:dyDescent="0.25">
      <c r="A2328" s="14"/>
      <c r="B2328" s="67" t="s">
        <v>1724</v>
      </c>
      <c r="C2328" s="24">
        <v>2023</v>
      </c>
      <c r="D2328" s="24" t="s">
        <v>50</v>
      </c>
      <c r="E2328" s="89">
        <v>1</v>
      </c>
      <c r="F2328" s="89">
        <v>6</v>
      </c>
      <c r="G2328" s="80">
        <v>28.105</v>
      </c>
    </row>
    <row r="2329" spans="1:7" s="100" customFormat="1" ht="60" hidden="1" outlineLevel="1" x14ac:dyDescent="0.25">
      <c r="A2329" s="14"/>
      <c r="B2329" s="67" t="s">
        <v>1734</v>
      </c>
      <c r="C2329" s="24">
        <v>2023</v>
      </c>
      <c r="D2329" s="24" t="s">
        <v>50</v>
      </c>
      <c r="E2329" s="89">
        <v>1</v>
      </c>
      <c r="F2329" s="89">
        <v>7</v>
      </c>
      <c r="G2329" s="80">
        <v>57.313050000000004</v>
      </c>
    </row>
    <row r="2330" spans="1:7" s="100" customFormat="1" ht="45" hidden="1" outlineLevel="1" x14ac:dyDescent="0.25">
      <c r="A2330" s="14"/>
      <c r="B2330" s="67" t="s">
        <v>1735</v>
      </c>
      <c r="C2330" s="24">
        <v>2023</v>
      </c>
      <c r="D2330" s="24" t="s">
        <v>50</v>
      </c>
      <c r="E2330" s="89">
        <v>1</v>
      </c>
      <c r="F2330" s="89">
        <v>6</v>
      </c>
      <c r="G2330" s="80">
        <v>77.313050000000004</v>
      </c>
    </row>
    <row r="2331" spans="1:7" s="100" customFormat="1" ht="75" hidden="1" outlineLevel="1" x14ac:dyDescent="0.25">
      <c r="A2331" s="14"/>
      <c r="B2331" s="67" t="s">
        <v>1736</v>
      </c>
      <c r="C2331" s="24">
        <v>2023</v>
      </c>
      <c r="D2331" s="24" t="s">
        <v>50</v>
      </c>
      <c r="E2331" s="89">
        <v>1</v>
      </c>
      <c r="F2331" s="89">
        <v>7</v>
      </c>
      <c r="G2331" s="80">
        <v>67.313050000000004</v>
      </c>
    </row>
    <row r="2332" spans="1:7" s="100" customFormat="1" ht="75" hidden="1" outlineLevel="1" x14ac:dyDescent="0.25">
      <c r="A2332" s="14"/>
      <c r="B2332" s="67" t="s">
        <v>1737</v>
      </c>
      <c r="C2332" s="24">
        <v>2023</v>
      </c>
      <c r="D2332" s="24" t="s">
        <v>50</v>
      </c>
      <c r="E2332" s="89">
        <v>1</v>
      </c>
      <c r="F2332" s="89">
        <v>3</v>
      </c>
      <c r="G2332" s="80">
        <v>97.604900000000001</v>
      </c>
    </row>
    <row r="2333" spans="1:7" s="100" customFormat="1" ht="60" hidden="1" outlineLevel="1" x14ac:dyDescent="0.25">
      <c r="A2333" s="191"/>
      <c r="B2333" s="67" t="s">
        <v>1746</v>
      </c>
      <c r="C2333" s="24">
        <v>2023</v>
      </c>
      <c r="D2333" s="24" t="s">
        <v>50</v>
      </c>
      <c r="E2333" s="89">
        <v>1</v>
      </c>
      <c r="F2333" s="89">
        <v>6</v>
      </c>
      <c r="G2333" s="80">
        <v>27.31305</v>
      </c>
    </row>
    <row r="2334" spans="1:7" s="100" customFormat="1" ht="60" hidden="1" outlineLevel="1" x14ac:dyDescent="0.25">
      <c r="A2334" s="14"/>
      <c r="B2334" s="67" t="s">
        <v>1747</v>
      </c>
      <c r="C2334" s="24">
        <v>2023</v>
      </c>
      <c r="D2334" s="24" t="s">
        <v>50</v>
      </c>
      <c r="E2334" s="89">
        <v>1</v>
      </c>
      <c r="F2334" s="89">
        <v>6</v>
      </c>
      <c r="G2334" s="80">
        <v>26.415749999999999</v>
      </c>
    </row>
    <row r="2335" spans="1:7" s="100" customFormat="1" ht="45" hidden="1" outlineLevel="1" x14ac:dyDescent="0.25">
      <c r="A2335" s="14"/>
      <c r="B2335" s="67" t="s">
        <v>1749</v>
      </c>
      <c r="C2335" s="24">
        <v>2023</v>
      </c>
      <c r="D2335" s="24" t="s">
        <v>50</v>
      </c>
      <c r="E2335" s="89">
        <v>1</v>
      </c>
      <c r="F2335" s="89">
        <v>12</v>
      </c>
      <c r="G2335" s="80">
        <v>26.206969999999998</v>
      </c>
    </row>
    <row r="2336" spans="1:7" s="100" customFormat="1" ht="75" hidden="1" outlineLevel="1" x14ac:dyDescent="0.25">
      <c r="A2336" s="14"/>
      <c r="B2336" s="67" t="s">
        <v>1750</v>
      </c>
      <c r="C2336" s="24">
        <v>2023</v>
      </c>
      <c r="D2336" s="24" t="s">
        <v>50</v>
      </c>
      <c r="E2336" s="89">
        <v>1</v>
      </c>
      <c r="F2336" s="89">
        <v>6</v>
      </c>
      <c r="G2336" s="80">
        <v>26.415749999999999</v>
      </c>
    </row>
    <row r="2337" spans="1:7" s="100" customFormat="1" ht="45" hidden="1" outlineLevel="1" x14ac:dyDescent="0.25">
      <c r="A2337" s="14"/>
      <c r="B2337" s="67" t="s">
        <v>1752</v>
      </c>
      <c r="C2337" s="24">
        <v>2023</v>
      </c>
      <c r="D2337" s="24" t="s">
        <v>50</v>
      </c>
      <c r="E2337" s="89">
        <v>1</v>
      </c>
      <c r="F2337" s="89">
        <v>5</v>
      </c>
      <c r="G2337" s="80">
        <v>42</v>
      </c>
    </row>
    <row r="2338" spans="1:7" s="100" customFormat="1" ht="60" hidden="1" outlineLevel="1" x14ac:dyDescent="0.25">
      <c r="A2338" s="14"/>
      <c r="B2338" s="67" t="s">
        <v>1754</v>
      </c>
      <c r="C2338" s="24">
        <v>2023</v>
      </c>
      <c r="D2338" s="24" t="s">
        <v>50</v>
      </c>
      <c r="E2338" s="89">
        <v>1</v>
      </c>
      <c r="F2338" s="89">
        <v>6</v>
      </c>
      <c r="G2338" s="80">
        <v>35.96358</v>
      </c>
    </row>
    <row r="2339" spans="1:7" s="100" customFormat="1" ht="60" hidden="1" outlineLevel="1" x14ac:dyDescent="0.25">
      <c r="A2339" s="14"/>
      <c r="B2339" s="67" t="s">
        <v>1757</v>
      </c>
      <c r="C2339" s="24">
        <v>2023</v>
      </c>
      <c r="D2339" s="24" t="s">
        <v>50</v>
      </c>
      <c r="E2339" s="89">
        <v>1</v>
      </c>
      <c r="F2339" s="89">
        <v>6</v>
      </c>
      <c r="G2339" s="80">
        <v>38</v>
      </c>
    </row>
    <row r="2340" spans="1:7" s="100" customFormat="1" ht="60" hidden="1" outlineLevel="1" x14ac:dyDescent="0.25">
      <c r="A2340" s="14"/>
      <c r="B2340" s="67" t="s">
        <v>1759</v>
      </c>
      <c r="C2340" s="24">
        <v>2023</v>
      </c>
      <c r="D2340" s="24" t="s">
        <v>50</v>
      </c>
      <c r="E2340" s="89">
        <v>1</v>
      </c>
      <c r="F2340" s="89">
        <v>6</v>
      </c>
      <c r="G2340" s="80">
        <v>59.059999999999995</v>
      </c>
    </row>
    <row r="2341" spans="1:7" s="100" customFormat="1" ht="60" hidden="1" outlineLevel="1" x14ac:dyDescent="0.25">
      <c r="A2341" s="14"/>
      <c r="B2341" s="67" t="s">
        <v>1761</v>
      </c>
      <c r="C2341" s="24">
        <v>2023</v>
      </c>
      <c r="D2341" s="24" t="s">
        <v>50</v>
      </c>
      <c r="E2341" s="89">
        <v>1</v>
      </c>
      <c r="F2341" s="89">
        <v>6</v>
      </c>
      <c r="G2341" s="80">
        <v>21.172239999999999</v>
      </c>
    </row>
    <row r="2342" spans="1:7" s="100" customFormat="1" ht="60" hidden="1" outlineLevel="1" x14ac:dyDescent="0.25">
      <c r="A2342" s="14"/>
      <c r="B2342" s="67" t="s">
        <v>1762</v>
      </c>
      <c r="C2342" s="24">
        <v>2023</v>
      </c>
      <c r="D2342" s="24" t="s">
        <v>50</v>
      </c>
      <c r="E2342" s="89">
        <v>1</v>
      </c>
      <c r="F2342" s="89">
        <v>6</v>
      </c>
      <c r="G2342" s="80">
        <v>72</v>
      </c>
    </row>
    <row r="2343" spans="1:7" s="100" customFormat="1" ht="45" hidden="1" outlineLevel="1" x14ac:dyDescent="0.25">
      <c r="A2343" s="191"/>
      <c r="B2343" s="67" t="s">
        <v>1767</v>
      </c>
      <c r="C2343" s="24">
        <v>2023</v>
      </c>
      <c r="D2343" s="24" t="s">
        <v>50</v>
      </c>
      <c r="E2343" s="89">
        <v>1</v>
      </c>
      <c r="F2343" s="89">
        <v>5</v>
      </c>
      <c r="G2343" s="80">
        <v>39.601479999999995</v>
      </c>
    </row>
    <row r="2344" spans="1:7" s="100" customFormat="1" ht="60" hidden="1" outlineLevel="1" x14ac:dyDescent="0.25">
      <c r="A2344" s="14"/>
      <c r="B2344" s="67" t="s">
        <v>1776</v>
      </c>
      <c r="C2344" s="24">
        <v>2023</v>
      </c>
      <c r="D2344" s="24" t="s">
        <v>50</v>
      </c>
      <c r="E2344" s="89">
        <v>1</v>
      </c>
      <c r="F2344" s="89">
        <v>6</v>
      </c>
      <c r="G2344" s="80">
        <v>43</v>
      </c>
    </row>
    <row r="2345" spans="1:7" s="100" customFormat="1" ht="75" hidden="1" outlineLevel="1" x14ac:dyDescent="0.25">
      <c r="A2345" s="14"/>
      <c r="B2345" s="67" t="s">
        <v>1777</v>
      </c>
      <c r="C2345" s="24">
        <v>2023</v>
      </c>
      <c r="D2345" s="24" t="s">
        <v>50</v>
      </c>
      <c r="E2345" s="89">
        <v>1</v>
      </c>
      <c r="F2345" s="89">
        <v>6</v>
      </c>
      <c r="G2345" s="80">
        <v>22.99972</v>
      </c>
    </row>
    <row r="2346" spans="1:7" s="100" customFormat="1" ht="45" hidden="1" outlineLevel="1" x14ac:dyDescent="0.25">
      <c r="A2346" s="14"/>
      <c r="B2346" s="67" t="s">
        <v>1779</v>
      </c>
      <c r="C2346" s="24">
        <v>2023</v>
      </c>
      <c r="D2346" s="24" t="s">
        <v>50</v>
      </c>
      <c r="E2346" s="89">
        <v>125</v>
      </c>
      <c r="F2346" s="89">
        <v>708</v>
      </c>
      <c r="G2346" s="80">
        <v>3153.3348799999999</v>
      </c>
    </row>
    <row r="2347" spans="1:7" s="100" customFormat="1" ht="60" hidden="1" outlineLevel="1" x14ac:dyDescent="0.25">
      <c r="A2347" s="14"/>
      <c r="B2347" s="67" t="s">
        <v>1781</v>
      </c>
      <c r="C2347" s="24">
        <v>2023</v>
      </c>
      <c r="D2347" s="24" t="s">
        <v>50</v>
      </c>
      <c r="E2347" s="89">
        <v>1</v>
      </c>
      <c r="F2347" s="89">
        <v>6</v>
      </c>
      <c r="G2347" s="80">
        <v>33</v>
      </c>
    </row>
    <row r="2348" spans="1:7" s="100" customFormat="1" ht="45" hidden="1" outlineLevel="1" x14ac:dyDescent="0.25">
      <c r="A2348" s="14"/>
      <c r="B2348" s="67" t="s">
        <v>1782</v>
      </c>
      <c r="C2348" s="24">
        <v>2023</v>
      </c>
      <c r="D2348" s="24" t="s">
        <v>50</v>
      </c>
      <c r="E2348" s="89">
        <v>1</v>
      </c>
      <c r="F2348" s="89">
        <v>6</v>
      </c>
      <c r="G2348" s="80">
        <v>24</v>
      </c>
    </row>
    <row r="2349" spans="1:7" s="100" customFormat="1" ht="60" hidden="1" outlineLevel="1" x14ac:dyDescent="0.25">
      <c r="A2349" s="14"/>
      <c r="B2349" s="67" t="s">
        <v>1792</v>
      </c>
      <c r="C2349" s="24">
        <v>2023</v>
      </c>
      <c r="D2349" s="24" t="s">
        <v>50</v>
      </c>
      <c r="E2349" s="89">
        <v>1</v>
      </c>
      <c r="F2349" s="89">
        <v>6</v>
      </c>
      <c r="G2349" s="80">
        <v>58</v>
      </c>
    </row>
    <row r="2350" spans="1:7" s="100" customFormat="1" ht="45" hidden="1" outlineLevel="1" x14ac:dyDescent="0.25">
      <c r="A2350" s="14"/>
      <c r="B2350" s="67" t="s">
        <v>1796</v>
      </c>
      <c r="C2350" s="24">
        <v>2023</v>
      </c>
      <c r="D2350" s="24" t="s">
        <v>50</v>
      </c>
      <c r="E2350" s="89">
        <v>1</v>
      </c>
      <c r="F2350" s="89">
        <v>2</v>
      </c>
      <c r="G2350" s="80">
        <v>34</v>
      </c>
    </row>
    <row r="2351" spans="1:7" s="100" customFormat="1" ht="15.75" hidden="1" outlineLevel="1" x14ac:dyDescent="0.25">
      <c r="A2351" s="14"/>
      <c r="B2351" s="77"/>
      <c r="C2351" s="24"/>
      <c r="D2351" s="24"/>
      <c r="E2351" s="89"/>
      <c r="F2351" s="89"/>
      <c r="G2351" s="203"/>
    </row>
    <row r="2352" spans="1:7" s="100" customFormat="1" ht="31.5" collapsed="1" x14ac:dyDescent="0.25">
      <c r="A2352" s="156" t="s">
        <v>100</v>
      </c>
      <c r="B2352" s="182" t="s">
        <v>114</v>
      </c>
      <c r="C2352" s="156"/>
      <c r="D2352" s="156" t="s">
        <v>50</v>
      </c>
      <c r="E2352" s="78">
        <v>4036</v>
      </c>
      <c r="F2352" s="78">
        <v>55895.9</v>
      </c>
      <c r="G2352" s="15">
        <v>102318.91285771641</v>
      </c>
    </row>
    <row r="2353" spans="1:7" s="103" customFormat="1" ht="15.75" customHeight="1" x14ac:dyDescent="0.25">
      <c r="A2353" s="156" t="s">
        <v>100</v>
      </c>
      <c r="B2353" s="77" t="s">
        <v>9</v>
      </c>
      <c r="C2353" s="189">
        <v>2021</v>
      </c>
      <c r="D2353" s="189" t="s">
        <v>50</v>
      </c>
      <c r="E2353" s="78">
        <v>109</v>
      </c>
      <c r="F2353" s="78">
        <v>2150</v>
      </c>
      <c r="G2353" s="15">
        <v>2342.6689277164487</v>
      </c>
    </row>
    <row r="2354" spans="1:7" s="102" customFormat="1" ht="15.75" customHeight="1" x14ac:dyDescent="0.25">
      <c r="A2354" s="156" t="s">
        <v>100</v>
      </c>
      <c r="B2354" s="77" t="s">
        <v>9</v>
      </c>
      <c r="C2354" s="189">
        <v>2022</v>
      </c>
      <c r="D2354" s="189" t="s">
        <v>50</v>
      </c>
      <c r="E2354" s="78">
        <v>1000</v>
      </c>
      <c r="F2354" s="78">
        <v>12106.5</v>
      </c>
      <c r="G2354" s="15">
        <v>27709.917590000008</v>
      </c>
    </row>
    <row r="2355" spans="1:7" s="100" customFormat="1" ht="15.75" customHeight="1" x14ac:dyDescent="0.25">
      <c r="A2355" s="156" t="s">
        <v>100</v>
      </c>
      <c r="B2355" s="77" t="s">
        <v>9</v>
      </c>
      <c r="C2355" s="189">
        <v>2023</v>
      </c>
      <c r="D2355" s="189" t="s">
        <v>50</v>
      </c>
      <c r="E2355" s="78">
        <v>2927</v>
      </c>
      <c r="F2355" s="78">
        <v>41639.4</v>
      </c>
      <c r="G2355" s="15">
        <v>72266.326339999956</v>
      </c>
    </row>
    <row r="2356" spans="1:7" s="100" customFormat="1" ht="75" hidden="1" outlineLevel="1" x14ac:dyDescent="0.25">
      <c r="A2356" s="27" t="s">
        <v>100</v>
      </c>
      <c r="B2356" s="67" t="s">
        <v>1034</v>
      </c>
      <c r="C2356" s="202">
        <v>2021</v>
      </c>
      <c r="D2356" s="204" t="s">
        <v>50</v>
      </c>
      <c r="E2356" s="86">
        <v>5</v>
      </c>
      <c r="F2356" s="86">
        <v>30</v>
      </c>
      <c r="G2356" s="83">
        <v>130.41830000000002</v>
      </c>
    </row>
    <row r="2357" spans="1:7" s="100" customFormat="1" ht="75" hidden="1" outlineLevel="1" x14ac:dyDescent="0.25">
      <c r="A2357" s="14"/>
      <c r="B2357" s="67" t="s">
        <v>1035</v>
      </c>
      <c r="C2357" s="202">
        <v>2021</v>
      </c>
      <c r="D2357" s="204" t="s">
        <v>50</v>
      </c>
      <c r="E2357" s="86">
        <v>2</v>
      </c>
      <c r="F2357" s="86">
        <v>10</v>
      </c>
      <c r="G2357" s="83">
        <v>33.666080000000001</v>
      </c>
    </row>
    <row r="2358" spans="1:7" s="100" customFormat="1" ht="75" hidden="1" outlineLevel="1" x14ac:dyDescent="0.25">
      <c r="A2358" s="14"/>
      <c r="B2358" s="67" t="s">
        <v>1036</v>
      </c>
      <c r="C2358" s="202">
        <v>2021</v>
      </c>
      <c r="D2358" s="204" t="s">
        <v>50</v>
      </c>
      <c r="E2358" s="86">
        <v>1</v>
      </c>
      <c r="F2358" s="86">
        <v>15</v>
      </c>
      <c r="G2358" s="83">
        <v>17.224893078923554</v>
      </c>
    </row>
    <row r="2359" spans="1:7" s="100" customFormat="1" ht="60" hidden="1" outlineLevel="1" x14ac:dyDescent="0.25">
      <c r="A2359" s="14"/>
      <c r="B2359" s="67" t="s">
        <v>1037</v>
      </c>
      <c r="C2359" s="202">
        <v>2021</v>
      </c>
      <c r="D2359" s="204" t="s">
        <v>50</v>
      </c>
      <c r="E2359" s="86">
        <v>1</v>
      </c>
      <c r="F2359" s="86">
        <v>20</v>
      </c>
      <c r="G2359" s="83">
        <v>24.434713078923554</v>
      </c>
    </row>
    <row r="2360" spans="1:7" s="100" customFormat="1" ht="60" hidden="1" outlineLevel="1" x14ac:dyDescent="0.25">
      <c r="A2360" s="14"/>
      <c r="B2360" s="67" t="s">
        <v>1038</v>
      </c>
      <c r="C2360" s="202">
        <v>2021</v>
      </c>
      <c r="D2360" s="204" t="s">
        <v>50</v>
      </c>
      <c r="E2360" s="86">
        <v>1</v>
      </c>
      <c r="F2360" s="86">
        <v>15</v>
      </c>
      <c r="G2360" s="83">
        <v>19.153013078923554</v>
      </c>
    </row>
    <row r="2361" spans="1:7" s="100" customFormat="1" ht="75" hidden="1" outlineLevel="1" x14ac:dyDescent="0.25">
      <c r="A2361" s="14"/>
      <c r="B2361" s="67" t="s">
        <v>984</v>
      </c>
      <c r="C2361" s="202">
        <v>2021</v>
      </c>
      <c r="D2361" s="204" t="s">
        <v>50</v>
      </c>
      <c r="E2361" s="86">
        <v>6</v>
      </c>
      <c r="F2361" s="86">
        <v>225</v>
      </c>
      <c r="G2361" s="83">
        <v>186.12578847354132</v>
      </c>
    </row>
    <row r="2362" spans="1:7" s="100" customFormat="1" ht="45" hidden="1" outlineLevel="1" x14ac:dyDescent="0.25">
      <c r="A2362" s="14"/>
      <c r="B2362" s="67" t="s">
        <v>1039</v>
      </c>
      <c r="C2362" s="202">
        <v>2021</v>
      </c>
      <c r="D2362" s="204" t="s">
        <v>50</v>
      </c>
      <c r="E2362" s="86">
        <v>1</v>
      </c>
      <c r="F2362" s="86">
        <v>15</v>
      </c>
      <c r="G2362" s="83">
        <v>22.387604507494981</v>
      </c>
    </row>
    <row r="2363" spans="1:7" s="100" customFormat="1" ht="60" hidden="1" outlineLevel="1" x14ac:dyDescent="0.25">
      <c r="A2363" s="14"/>
      <c r="B2363" s="67" t="s">
        <v>1040</v>
      </c>
      <c r="C2363" s="202">
        <v>2021</v>
      </c>
      <c r="D2363" s="204" t="s">
        <v>50</v>
      </c>
      <c r="E2363" s="86">
        <v>1</v>
      </c>
      <c r="F2363" s="86">
        <v>15</v>
      </c>
      <c r="G2363" s="83">
        <v>15.226003078923551</v>
      </c>
    </row>
    <row r="2364" spans="1:7" s="100" customFormat="1" ht="60" hidden="1" outlineLevel="1" x14ac:dyDescent="0.25">
      <c r="A2364" s="14"/>
      <c r="B2364" s="67" t="s">
        <v>1041</v>
      </c>
      <c r="C2364" s="202">
        <v>2021</v>
      </c>
      <c r="D2364" s="204" t="s">
        <v>50</v>
      </c>
      <c r="E2364" s="86">
        <v>1</v>
      </c>
      <c r="F2364" s="86">
        <v>30</v>
      </c>
      <c r="G2364" s="83">
        <v>21.308123078923551</v>
      </c>
    </row>
    <row r="2365" spans="1:7" s="100" customFormat="1" ht="60" hidden="1" outlineLevel="1" x14ac:dyDescent="0.25">
      <c r="A2365" s="14"/>
      <c r="B2365" s="67" t="s">
        <v>1042</v>
      </c>
      <c r="C2365" s="202">
        <v>2021</v>
      </c>
      <c r="D2365" s="204" t="s">
        <v>50</v>
      </c>
      <c r="E2365" s="86">
        <v>1</v>
      </c>
      <c r="F2365" s="86">
        <v>90</v>
      </c>
      <c r="G2365" s="83">
        <v>21.457123078923548</v>
      </c>
    </row>
    <row r="2366" spans="1:7" s="100" customFormat="1" ht="60" hidden="1" outlineLevel="1" x14ac:dyDescent="0.25">
      <c r="A2366" s="14"/>
      <c r="B2366" s="67" t="s">
        <v>1043</v>
      </c>
      <c r="C2366" s="202">
        <v>2021</v>
      </c>
      <c r="D2366" s="204" t="s">
        <v>50</v>
      </c>
      <c r="E2366" s="86">
        <v>1</v>
      </c>
      <c r="F2366" s="86">
        <v>15</v>
      </c>
      <c r="G2366" s="83">
        <v>21.177333078923553</v>
      </c>
    </row>
    <row r="2367" spans="1:7" s="100" customFormat="1" ht="75" hidden="1" outlineLevel="1" x14ac:dyDescent="0.25">
      <c r="A2367" s="14"/>
      <c r="B2367" s="67" t="s">
        <v>1044</v>
      </c>
      <c r="C2367" s="202">
        <v>2021</v>
      </c>
      <c r="D2367" s="204" t="s">
        <v>50</v>
      </c>
      <c r="E2367" s="86">
        <v>7</v>
      </c>
      <c r="F2367" s="86">
        <v>104</v>
      </c>
      <c r="G2367" s="83">
        <v>140.55827000000002</v>
      </c>
    </row>
    <row r="2368" spans="1:7" s="100" customFormat="1" ht="75" hidden="1" outlineLevel="1" x14ac:dyDescent="0.25">
      <c r="A2368" s="14"/>
      <c r="B2368" s="67" t="s">
        <v>1045</v>
      </c>
      <c r="C2368" s="202">
        <v>2021</v>
      </c>
      <c r="D2368" s="204" t="s">
        <v>50</v>
      </c>
      <c r="E2368" s="86">
        <v>2</v>
      </c>
      <c r="F2368" s="86">
        <v>40</v>
      </c>
      <c r="G2368" s="83">
        <v>32.993989999999997</v>
      </c>
    </row>
    <row r="2369" spans="1:7" s="100" customFormat="1" ht="75" hidden="1" outlineLevel="1" x14ac:dyDescent="0.25">
      <c r="A2369" s="14"/>
      <c r="B2369" s="67" t="s">
        <v>1046</v>
      </c>
      <c r="C2369" s="202">
        <v>2021</v>
      </c>
      <c r="D2369" s="204" t="s">
        <v>50</v>
      </c>
      <c r="E2369" s="86">
        <v>2</v>
      </c>
      <c r="F2369" s="86">
        <v>30</v>
      </c>
      <c r="G2369" s="83">
        <v>32.836919999999999</v>
      </c>
    </row>
    <row r="2370" spans="1:7" s="100" customFormat="1" ht="75" hidden="1" outlineLevel="1" x14ac:dyDescent="0.25">
      <c r="A2370" s="14"/>
      <c r="B2370" s="67" t="s">
        <v>1047</v>
      </c>
      <c r="C2370" s="202">
        <v>2021</v>
      </c>
      <c r="D2370" s="204" t="s">
        <v>50</v>
      </c>
      <c r="E2370" s="86">
        <v>1</v>
      </c>
      <c r="F2370" s="86">
        <v>15</v>
      </c>
      <c r="G2370" s="83">
        <v>16.752659999999999</v>
      </c>
    </row>
    <row r="2371" spans="1:7" s="100" customFormat="1" ht="75" hidden="1" outlineLevel="1" x14ac:dyDescent="0.25">
      <c r="A2371" s="14"/>
      <c r="B2371" s="67" t="s">
        <v>1048</v>
      </c>
      <c r="C2371" s="202">
        <v>2021</v>
      </c>
      <c r="D2371" s="204" t="s">
        <v>50</v>
      </c>
      <c r="E2371" s="86">
        <v>1</v>
      </c>
      <c r="F2371" s="86">
        <v>8</v>
      </c>
      <c r="G2371" s="83">
        <v>16.501049999999999</v>
      </c>
    </row>
    <row r="2372" spans="1:7" s="100" customFormat="1" ht="75" hidden="1" outlineLevel="1" x14ac:dyDescent="0.25">
      <c r="A2372" s="14"/>
      <c r="B2372" s="67" t="s">
        <v>1049</v>
      </c>
      <c r="C2372" s="202">
        <v>2021</v>
      </c>
      <c r="D2372" s="204" t="s">
        <v>50</v>
      </c>
      <c r="E2372" s="86">
        <v>5</v>
      </c>
      <c r="F2372" s="86">
        <v>75</v>
      </c>
      <c r="G2372" s="83">
        <v>82.092280000000002</v>
      </c>
    </row>
    <row r="2373" spans="1:7" s="100" customFormat="1" ht="75" hidden="1" outlineLevel="1" x14ac:dyDescent="0.25">
      <c r="A2373" s="14"/>
      <c r="B2373" s="67" t="s">
        <v>1050</v>
      </c>
      <c r="C2373" s="202">
        <v>2021</v>
      </c>
      <c r="D2373" s="204" t="s">
        <v>50</v>
      </c>
      <c r="E2373" s="86">
        <v>10</v>
      </c>
      <c r="F2373" s="86">
        <v>150</v>
      </c>
      <c r="G2373" s="83">
        <v>164.96988000000002</v>
      </c>
    </row>
    <row r="2374" spans="1:7" s="100" customFormat="1" ht="75" hidden="1" outlineLevel="1" x14ac:dyDescent="0.25">
      <c r="A2374" s="14"/>
      <c r="B2374" s="67" t="s">
        <v>1051</v>
      </c>
      <c r="C2374" s="202">
        <v>2021</v>
      </c>
      <c r="D2374" s="204" t="s">
        <v>50</v>
      </c>
      <c r="E2374" s="86">
        <v>2</v>
      </c>
      <c r="F2374" s="86">
        <v>60</v>
      </c>
      <c r="G2374" s="83">
        <v>38.351619999999997</v>
      </c>
    </row>
    <row r="2375" spans="1:7" s="100" customFormat="1" ht="45" hidden="1" outlineLevel="1" x14ac:dyDescent="0.25">
      <c r="A2375" s="14"/>
      <c r="B2375" s="67" t="s">
        <v>1052</v>
      </c>
      <c r="C2375" s="202">
        <v>2021</v>
      </c>
      <c r="D2375" s="204" t="s">
        <v>50</v>
      </c>
      <c r="E2375" s="86">
        <v>1</v>
      </c>
      <c r="F2375" s="86">
        <v>30</v>
      </c>
      <c r="G2375" s="83">
        <v>18.24066307892355</v>
      </c>
    </row>
    <row r="2376" spans="1:7" s="100" customFormat="1" ht="60" hidden="1" outlineLevel="1" x14ac:dyDescent="0.25">
      <c r="A2376" s="14"/>
      <c r="B2376" s="67" t="s">
        <v>1053</v>
      </c>
      <c r="C2376" s="202">
        <v>2021</v>
      </c>
      <c r="D2376" s="204" t="s">
        <v>50</v>
      </c>
      <c r="E2376" s="86">
        <v>1</v>
      </c>
      <c r="F2376" s="86">
        <v>20</v>
      </c>
      <c r="G2376" s="83">
        <v>19.147353078923551</v>
      </c>
    </row>
    <row r="2377" spans="1:7" s="100" customFormat="1" ht="60" hidden="1" outlineLevel="1" x14ac:dyDescent="0.25">
      <c r="A2377" s="14"/>
      <c r="B2377" s="67" t="s">
        <v>1054</v>
      </c>
      <c r="C2377" s="202">
        <v>2021</v>
      </c>
      <c r="D2377" s="204" t="s">
        <v>50</v>
      </c>
      <c r="E2377" s="86">
        <v>1</v>
      </c>
      <c r="F2377" s="86">
        <v>30</v>
      </c>
      <c r="G2377" s="83">
        <v>19.711573078923553</v>
      </c>
    </row>
    <row r="2378" spans="1:7" s="100" customFormat="1" ht="60" hidden="1" outlineLevel="1" x14ac:dyDescent="0.25">
      <c r="A2378" s="14"/>
      <c r="B2378" s="67" t="s">
        <v>1055</v>
      </c>
      <c r="C2378" s="202">
        <v>2021</v>
      </c>
      <c r="D2378" s="204" t="s">
        <v>50</v>
      </c>
      <c r="E2378" s="86">
        <v>1</v>
      </c>
      <c r="F2378" s="86">
        <v>25</v>
      </c>
      <c r="G2378" s="83">
        <v>22.669143078923554</v>
      </c>
    </row>
    <row r="2379" spans="1:7" s="100" customFormat="1" ht="60" hidden="1" outlineLevel="1" x14ac:dyDescent="0.25">
      <c r="A2379" s="14"/>
      <c r="B2379" s="67" t="s">
        <v>1056</v>
      </c>
      <c r="C2379" s="202">
        <v>2021</v>
      </c>
      <c r="D2379" s="204" t="s">
        <v>50</v>
      </c>
      <c r="E2379" s="86">
        <v>1</v>
      </c>
      <c r="F2379" s="86">
        <v>25</v>
      </c>
      <c r="G2379" s="83">
        <v>20.275143078923552</v>
      </c>
    </row>
    <row r="2380" spans="1:7" s="100" customFormat="1" ht="60" hidden="1" outlineLevel="1" x14ac:dyDescent="0.25">
      <c r="A2380" s="14"/>
      <c r="B2380" s="67" t="s">
        <v>1057</v>
      </c>
      <c r="C2380" s="202">
        <v>2021</v>
      </c>
      <c r="D2380" s="204" t="s">
        <v>50</v>
      </c>
      <c r="E2380" s="86">
        <v>1</v>
      </c>
      <c r="F2380" s="86">
        <v>30</v>
      </c>
      <c r="G2380" s="83">
        <v>22.887143078923554</v>
      </c>
    </row>
    <row r="2381" spans="1:7" s="100" customFormat="1" ht="90" hidden="1" outlineLevel="1" x14ac:dyDescent="0.25">
      <c r="A2381" s="14"/>
      <c r="B2381" s="67" t="s">
        <v>1058</v>
      </c>
      <c r="C2381" s="202">
        <v>2021</v>
      </c>
      <c r="D2381" s="204" t="s">
        <v>50</v>
      </c>
      <c r="E2381" s="86">
        <v>1</v>
      </c>
      <c r="F2381" s="86">
        <v>16</v>
      </c>
      <c r="G2381" s="83">
        <v>25.171723078923552</v>
      </c>
    </row>
    <row r="2382" spans="1:7" s="100" customFormat="1" ht="90" hidden="1" outlineLevel="1" x14ac:dyDescent="0.25">
      <c r="A2382" s="14"/>
      <c r="B2382" s="67" t="s">
        <v>1059</v>
      </c>
      <c r="C2382" s="202">
        <v>2021</v>
      </c>
      <c r="D2382" s="204" t="s">
        <v>50</v>
      </c>
      <c r="E2382" s="86">
        <v>1</v>
      </c>
      <c r="F2382" s="86">
        <v>40</v>
      </c>
      <c r="G2382" s="83">
        <v>25.163023078923551</v>
      </c>
    </row>
    <row r="2383" spans="1:7" s="100" customFormat="1" ht="75" hidden="1" outlineLevel="1" x14ac:dyDescent="0.25">
      <c r="A2383" s="14"/>
      <c r="B2383" s="67" t="s">
        <v>1060</v>
      </c>
      <c r="C2383" s="202">
        <v>2021</v>
      </c>
      <c r="D2383" s="204" t="s">
        <v>50</v>
      </c>
      <c r="E2383" s="86">
        <v>1</v>
      </c>
      <c r="F2383" s="86">
        <v>25</v>
      </c>
      <c r="G2383" s="83">
        <v>25.200713078923553</v>
      </c>
    </row>
    <row r="2384" spans="1:7" s="100" customFormat="1" ht="180" hidden="1" outlineLevel="1" x14ac:dyDescent="0.25">
      <c r="A2384" s="14"/>
      <c r="B2384" s="67" t="s">
        <v>1061</v>
      </c>
      <c r="C2384" s="202">
        <v>2021</v>
      </c>
      <c r="D2384" s="204" t="s">
        <v>50</v>
      </c>
      <c r="E2384" s="86">
        <v>3</v>
      </c>
      <c r="F2384" s="86">
        <v>74</v>
      </c>
      <c r="G2384" s="83">
        <v>77.628429236770657</v>
      </c>
    </row>
    <row r="2385" spans="1:7" s="100" customFormat="1" ht="90" hidden="1" outlineLevel="1" x14ac:dyDescent="0.25">
      <c r="A2385" s="14"/>
      <c r="B2385" s="67" t="s">
        <v>1062</v>
      </c>
      <c r="C2385" s="202">
        <v>2021</v>
      </c>
      <c r="D2385" s="204" t="s">
        <v>50</v>
      </c>
      <c r="E2385" s="86">
        <v>1</v>
      </c>
      <c r="F2385" s="86">
        <v>25</v>
      </c>
      <c r="G2385" s="83">
        <v>18.24066307892355</v>
      </c>
    </row>
    <row r="2386" spans="1:7" s="100" customFormat="1" ht="60" hidden="1" outlineLevel="1" x14ac:dyDescent="0.25">
      <c r="A2386" s="14"/>
      <c r="B2386" s="67" t="s">
        <v>1063</v>
      </c>
      <c r="C2386" s="202">
        <v>2021</v>
      </c>
      <c r="D2386" s="204" t="s">
        <v>50</v>
      </c>
      <c r="E2386" s="86">
        <v>1</v>
      </c>
      <c r="F2386" s="86">
        <v>5</v>
      </c>
      <c r="G2386" s="83">
        <v>24.332603078923551</v>
      </c>
    </row>
    <row r="2387" spans="1:7" s="100" customFormat="1" ht="60" hidden="1" outlineLevel="1" x14ac:dyDescent="0.25">
      <c r="A2387" s="14"/>
      <c r="B2387" s="67" t="s">
        <v>1064</v>
      </c>
      <c r="C2387" s="202">
        <v>2021</v>
      </c>
      <c r="D2387" s="204" t="s">
        <v>50</v>
      </c>
      <c r="E2387" s="86">
        <v>1</v>
      </c>
      <c r="F2387" s="86">
        <v>15</v>
      </c>
      <c r="G2387" s="83">
        <v>24.631233078923554</v>
      </c>
    </row>
    <row r="2388" spans="1:7" s="100" customFormat="1" ht="45" hidden="1" outlineLevel="1" x14ac:dyDescent="0.25">
      <c r="A2388" s="14"/>
      <c r="B2388" s="67" t="s">
        <v>1065</v>
      </c>
      <c r="C2388" s="202">
        <v>2021</v>
      </c>
      <c r="D2388" s="204" t="s">
        <v>50</v>
      </c>
      <c r="E2388" s="86">
        <v>1</v>
      </c>
      <c r="F2388" s="86">
        <v>15</v>
      </c>
      <c r="G2388" s="83">
        <v>20.109203078923549</v>
      </c>
    </row>
    <row r="2389" spans="1:7" s="100" customFormat="1" ht="45" hidden="1" outlineLevel="1" x14ac:dyDescent="0.25">
      <c r="A2389" s="14"/>
      <c r="B2389" s="67" t="s">
        <v>1066</v>
      </c>
      <c r="C2389" s="202">
        <v>2021</v>
      </c>
      <c r="D2389" s="204" t="s">
        <v>50</v>
      </c>
      <c r="E2389" s="86">
        <v>1</v>
      </c>
      <c r="F2389" s="86">
        <v>15</v>
      </c>
      <c r="G2389" s="83">
        <v>24.375713078923553</v>
      </c>
    </row>
    <row r="2390" spans="1:7" s="100" customFormat="1" ht="60" hidden="1" outlineLevel="1" x14ac:dyDescent="0.25">
      <c r="A2390" s="14"/>
      <c r="B2390" s="67" t="s">
        <v>1067</v>
      </c>
      <c r="C2390" s="202">
        <v>2021</v>
      </c>
      <c r="D2390" s="204" t="s">
        <v>50</v>
      </c>
      <c r="E2390" s="86">
        <v>1</v>
      </c>
      <c r="F2390" s="86">
        <v>15</v>
      </c>
      <c r="G2390" s="83">
        <v>25.200713078923553</v>
      </c>
    </row>
    <row r="2391" spans="1:7" s="100" customFormat="1" ht="75" hidden="1" outlineLevel="1" x14ac:dyDescent="0.25">
      <c r="A2391" s="14"/>
      <c r="B2391" s="67" t="s">
        <v>1068</v>
      </c>
      <c r="C2391" s="202">
        <v>2021</v>
      </c>
      <c r="D2391" s="204" t="s">
        <v>50</v>
      </c>
      <c r="E2391" s="86">
        <v>1</v>
      </c>
      <c r="F2391" s="86">
        <v>43</v>
      </c>
      <c r="G2391" s="83">
        <v>24.928963078923552</v>
      </c>
    </row>
    <row r="2392" spans="1:7" s="100" customFormat="1" ht="45" hidden="1" outlineLevel="1" x14ac:dyDescent="0.25">
      <c r="A2392" s="14"/>
      <c r="B2392" s="67" t="s">
        <v>1069</v>
      </c>
      <c r="C2392" s="202">
        <v>2021</v>
      </c>
      <c r="D2392" s="204" t="s">
        <v>50</v>
      </c>
      <c r="E2392" s="86">
        <v>1</v>
      </c>
      <c r="F2392" s="86">
        <v>28</v>
      </c>
      <c r="G2392" s="83">
        <v>24.928963078923552</v>
      </c>
    </row>
    <row r="2393" spans="1:7" s="100" customFormat="1" ht="75" hidden="1" outlineLevel="1" x14ac:dyDescent="0.25">
      <c r="A2393" s="14"/>
      <c r="B2393" s="67" t="s">
        <v>1070</v>
      </c>
      <c r="C2393" s="202">
        <v>2021</v>
      </c>
      <c r="D2393" s="204" t="s">
        <v>50</v>
      </c>
      <c r="E2393" s="86">
        <v>1</v>
      </c>
      <c r="F2393" s="86">
        <v>5</v>
      </c>
      <c r="G2393" s="83">
        <v>21.308123078923551</v>
      </c>
    </row>
    <row r="2394" spans="1:7" s="100" customFormat="1" ht="60" hidden="1" outlineLevel="1" x14ac:dyDescent="0.25">
      <c r="A2394" s="14"/>
      <c r="B2394" s="67" t="s">
        <v>1071</v>
      </c>
      <c r="C2394" s="202">
        <v>2021</v>
      </c>
      <c r="D2394" s="204" t="s">
        <v>50</v>
      </c>
      <c r="E2394" s="86">
        <v>1</v>
      </c>
      <c r="F2394" s="86">
        <v>15</v>
      </c>
      <c r="G2394" s="83">
        <v>21.308123078923551</v>
      </c>
    </row>
    <row r="2395" spans="1:7" s="100" customFormat="1" ht="60" hidden="1" outlineLevel="1" x14ac:dyDescent="0.25">
      <c r="A2395" s="14"/>
      <c r="B2395" s="67" t="s">
        <v>1072</v>
      </c>
      <c r="C2395" s="202">
        <v>2021</v>
      </c>
      <c r="D2395" s="204" t="s">
        <v>50</v>
      </c>
      <c r="E2395" s="86">
        <v>1</v>
      </c>
      <c r="F2395" s="86">
        <v>15</v>
      </c>
      <c r="G2395" s="83">
        <v>22.000143078923553</v>
      </c>
    </row>
    <row r="2396" spans="1:7" s="100" customFormat="1" ht="60" hidden="1" outlineLevel="1" x14ac:dyDescent="0.25">
      <c r="A2396" s="14"/>
      <c r="B2396" s="67" t="s">
        <v>1073</v>
      </c>
      <c r="C2396" s="202">
        <v>2021</v>
      </c>
      <c r="D2396" s="204" t="s">
        <v>50</v>
      </c>
      <c r="E2396" s="86">
        <v>1</v>
      </c>
      <c r="F2396" s="86">
        <v>6</v>
      </c>
      <c r="G2396" s="83">
        <v>21.243543078923551</v>
      </c>
    </row>
    <row r="2397" spans="1:7" s="100" customFormat="1" ht="60" hidden="1" outlineLevel="1" x14ac:dyDescent="0.25">
      <c r="A2397" s="14"/>
      <c r="B2397" s="67" t="s">
        <v>1074</v>
      </c>
      <c r="C2397" s="202">
        <v>2021</v>
      </c>
      <c r="D2397" s="204" t="s">
        <v>50</v>
      </c>
      <c r="E2397" s="86">
        <v>1</v>
      </c>
      <c r="F2397" s="86">
        <v>15</v>
      </c>
      <c r="G2397" s="83">
        <v>21.220143078923552</v>
      </c>
    </row>
    <row r="2398" spans="1:7" s="100" customFormat="1" ht="45" hidden="1" outlineLevel="1" x14ac:dyDescent="0.25">
      <c r="A2398" s="14"/>
      <c r="B2398" s="67" t="s">
        <v>1075</v>
      </c>
      <c r="C2398" s="202">
        <v>2021</v>
      </c>
      <c r="D2398" s="204" t="s">
        <v>50</v>
      </c>
      <c r="E2398" s="86">
        <v>1</v>
      </c>
      <c r="F2398" s="86">
        <v>15</v>
      </c>
      <c r="G2398" s="83">
        <v>20.50398307892355</v>
      </c>
    </row>
    <row r="2399" spans="1:7" s="100" customFormat="1" ht="60" hidden="1" outlineLevel="1" x14ac:dyDescent="0.25">
      <c r="A2399" s="14"/>
      <c r="B2399" s="67" t="s">
        <v>1076</v>
      </c>
      <c r="C2399" s="202">
        <v>2021</v>
      </c>
      <c r="D2399" s="204" t="s">
        <v>50</v>
      </c>
      <c r="E2399" s="86">
        <v>1</v>
      </c>
      <c r="F2399" s="86">
        <v>15</v>
      </c>
      <c r="G2399" s="83">
        <v>20.50398307892355</v>
      </c>
    </row>
    <row r="2400" spans="1:7" s="100" customFormat="1" ht="60" hidden="1" outlineLevel="1" x14ac:dyDescent="0.25">
      <c r="A2400" s="14"/>
      <c r="B2400" s="67" t="s">
        <v>1077</v>
      </c>
      <c r="C2400" s="202">
        <v>2021</v>
      </c>
      <c r="D2400" s="204" t="s">
        <v>50</v>
      </c>
      <c r="E2400" s="86">
        <v>1</v>
      </c>
      <c r="F2400" s="86">
        <v>15</v>
      </c>
      <c r="G2400" s="83">
        <v>25.200713078923553</v>
      </c>
    </row>
    <row r="2401" spans="1:7" s="100" customFormat="1" ht="60" hidden="1" outlineLevel="1" x14ac:dyDescent="0.25">
      <c r="A2401" s="14"/>
      <c r="B2401" s="67" t="s">
        <v>1078</v>
      </c>
      <c r="C2401" s="202">
        <v>2021</v>
      </c>
      <c r="D2401" s="204" t="s">
        <v>50</v>
      </c>
      <c r="E2401" s="86">
        <v>2</v>
      </c>
      <c r="F2401" s="86">
        <v>30</v>
      </c>
      <c r="G2401" s="83">
        <v>44.268586157847103</v>
      </c>
    </row>
    <row r="2402" spans="1:7" s="100" customFormat="1" ht="60" hidden="1" outlineLevel="1" x14ac:dyDescent="0.25">
      <c r="A2402" s="14"/>
      <c r="B2402" s="67" t="s">
        <v>1079</v>
      </c>
      <c r="C2402" s="202">
        <v>2021</v>
      </c>
      <c r="D2402" s="204" t="s">
        <v>50</v>
      </c>
      <c r="E2402" s="86">
        <v>1</v>
      </c>
      <c r="F2402" s="86">
        <v>15</v>
      </c>
      <c r="G2402" s="83">
        <v>18.98691307892355</v>
      </c>
    </row>
    <row r="2403" spans="1:7" s="100" customFormat="1" ht="45" hidden="1" outlineLevel="1" x14ac:dyDescent="0.25">
      <c r="A2403" s="14"/>
      <c r="B2403" s="67" t="s">
        <v>1080</v>
      </c>
      <c r="C2403" s="202">
        <v>2021</v>
      </c>
      <c r="D2403" s="204" t="s">
        <v>50</v>
      </c>
      <c r="E2403" s="86">
        <v>1</v>
      </c>
      <c r="F2403" s="86">
        <v>15</v>
      </c>
      <c r="G2403" s="83">
        <v>21.243543078923551</v>
      </c>
    </row>
    <row r="2404" spans="1:7" s="100" customFormat="1" ht="60" hidden="1" outlineLevel="1" x14ac:dyDescent="0.25">
      <c r="A2404" s="14"/>
      <c r="B2404" s="67" t="s">
        <v>1081</v>
      </c>
      <c r="C2404" s="202">
        <v>2021</v>
      </c>
      <c r="D2404" s="204" t="s">
        <v>50</v>
      </c>
      <c r="E2404" s="86">
        <v>1</v>
      </c>
      <c r="F2404" s="86">
        <v>45</v>
      </c>
      <c r="G2404" s="83">
        <v>21.243543078923551</v>
      </c>
    </row>
    <row r="2405" spans="1:7" s="100" customFormat="1" ht="60" hidden="1" outlineLevel="1" x14ac:dyDescent="0.25">
      <c r="A2405" s="14"/>
      <c r="B2405" s="67" t="s">
        <v>1082</v>
      </c>
      <c r="C2405" s="202">
        <v>2021</v>
      </c>
      <c r="D2405" s="204" t="s">
        <v>50</v>
      </c>
      <c r="E2405" s="86">
        <v>1</v>
      </c>
      <c r="F2405" s="86">
        <v>15</v>
      </c>
      <c r="G2405" s="83">
        <v>20.50398307892355</v>
      </c>
    </row>
    <row r="2406" spans="1:7" s="100" customFormat="1" ht="45" hidden="1" outlineLevel="1" x14ac:dyDescent="0.25">
      <c r="A2406" s="14"/>
      <c r="B2406" s="67" t="s">
        <v>1083</v>
      </c>
      <c r="C2406" s="202">
        <v>2021</v>
      </c>
      <c r="D2406" s="204" t="s">
        <v>50</v>
      </c>
      <c r="E2406" s="86">
        <v>1</v>
      </c>
      <c r="F2406" s="86">
        <v>15</v>
      </c>
      <c r="G2406" s="83">
        <v>21.243543078923551</v>
      </c>
    </row>
    <row r="2407" spans="1:7" s="100" customFormat="1" ht="60" hidden="1" outlineLevel="1" x14ac:dyDescent="0.25">
      <c r="A2407" s="14"/>
      <c r="B2407" s="67" t="s">
        <v>1084</v>
      </c>
      <c r="C2407" s="202">
        <v>2021</v>
      </c>
      <c r="D2407" s="204" t="s">
        <v>50</v>
      </c>
      <c r="E2407" s="86">
        <v>1</v>
      </c>
      <c r="F2407" s="86">
        <v>30</v>
      </c>
      <c r="G2407" s="83">
        <v>21.82738307892355</v>
      </c>
    </row>
    <row r="2408" spans="1:7" s="100" customFormat="1" ht="45" hidden="1" outlineLevel="1" x14ac:dyDescent="0.25">
      <c r="A2408" s="14"/>
      <c r="B2408" s="67" t="s">
        <v>1085</v>
      </c>
      <c r="C2408" s="202">
        <v>2021</v>
      </c>
      <c r="D2408" s="204" t="s">
        <v>50</v>
      </c>
      <c r="E2408" s="86">
        <v>1</v>
      </c>
      <c r="F2408" s="86">
        <v>15</v>
      </c>
      <c r="G2408" s="83">
        <v>22.669143078923554</v>
      </c>
    </row>
    <row r="2409" spans="1:7" s="100" customFormat="1" ht="60" hidden="1" outlineLevel="1" x14ac:dyDescent="0.25">
      <c r="A2409" s="14"/>
      <c r="B2409" s="67" t="s">
        <v>1086</v>
      </c>
      <c r="C2409" s="202">
        <v>2021</v>
      </c>
      <c r="D2409" s="204" t="s">
        <v>50</v>
      </c>
      <c r="E2409" s="86">
        <v>1</v>
      </c>
      <c r="F2409" s="86">
        <v>60</v>
      </c>
      <c r="G2409" s="83">
        <v>22.669143078923554</v>
      </c>
    </row>
    <row r="2410" spans="1:7" s="100" customFormat="1" ht="45" hidden="1" outlineLevel="1" x14ac:dyDescent="0.25">
      <c r="A2410" s="14"/>
      <c r="B2410" s="67" t="s">
        <v>1087</v>
      </c>
      <c r="C2410" s="202">
        <v>2021</v>
      </c>
      <c r="D2410" s="204" t="s">
        <v>50</v>
      </c>
      <c r="E2410" s="86">
        <v>1</v>
      </c>
      <c r="F2410" s="86">
        <v>15</v>
      </c>
      <c r="G2410" s="83">
        <v>21.82738307892355</v>
      </c>
    </row>
    <row r="2411" spans="1:7" s="100" customFormat="1" ht="45" hidden="1" outlineLevel="1" x14ac:dyDescent="0.25">
      <c r="A2411" s="14"/>
      <c r="B2411" s="67" t="s">
        <v>1088</v>
      </c>
      <c r="C2411" s="202">
        <v>2021</v>
      </c>
      <c r="D2411" s="204" t="s">
        <v>50</v>
      </c>
      <c r="E2411" s="86">
        <v>1</v>
      </c>
      <c r="F2411" s="86">
        <v>15</v>
      </c>
      <c r="G2411" s="83">
        <v>40.249373078923547</v>
      </c>
    </row>
    <row r="2412" spans="1:7" s="100" customFormat="1" ht="60" hidden="1" outlineLevel="1" x14ac:dyDescent="0.25">
      <c r="A2412" s="14"/>
      <c r="B2412" s="67" t="s">
        <v>1089</v>
      </c>
      <c r="C2412" s="202">
        <v>2021</v>
      </c>
      <c r="D2412" s="204" t="s">
        <v>50</v>
      </c>
      <c r="E2412" s="86">
        <v>1</v>
      </c>
      <c r="F2412" s="86">
        <v>5</v>
      </c>
      <c r="G2412" s="83">
        <v>22.000143078923553</v>
      </c>
    </row>
    <row r="2413" spans="1:7" s="100" customFormat="1" ht="60" hidden="1" outlineLevel="1" x14ac:dyDescent="0.25">
      <c r="A2413" s="14"/>
      <c r="B2413" s="67" t="s">
        <v>1090</v>
      </c>
      <c r="C2413" s="202">
        <v>2021</v>
      </c>
      <c r="D2413" s="204" t="s">
        <v>50</v>
      </c>
      <c r="E2413" s="86">
        <v>1</v>
      </c>
      <c r="F2413" s="86">
        <v>15</v>
      </c>
      <c r="G2413" s="83">
        <v>25.200723078923552</v>
      </c>
    </row>
    <row r="2414" spans="1:7" s="100" customFormat="1" ht="75" hidden="1" outlineLevel="1" x14ac:dyDescent="0.25">
      <c r="A2414" s="14"/>
      <c r="B2414" s="67" t="s">
        <v>1091</v>
      </c>
      <c r="C2414" s="202">
        <v>2021</v>
      </c>
      <c r="D2414" s="204" t="s">
        <v>50</v>
      </c>
      <c r="E2414" s="86">
        <v>1</v>
      </c>
      <c r="F2414" s="86">
        <v>15</v>
      </c>
      <c r="G2414" s="83">
        <v>21.308123078923551</v>
      </c>
    </row>
    <row r="2415" spans="1:7" s="100" customFormat="1" ht="75" hidden="1" outlineLevel="1" x14ac:dyDescent="0.25">
      <c r="A2415" s="14"/>
      <c r="B2415" s="67" t="s">
        <v>1092</v>
      </c>
      <c r="C2415" s="202">
        <v>2021</v>
      </c>
      <c r="D2415" s="204" t="s">
        <v>50</v>
      </c>
      <c r="E2415" s="86">
        <v>1</v>
      </c>
      <c r="F2415" s="86">
        <v>15</v>
      </c>
      <c r="G2415" s="83">
        <v>22.669143078923554</v>
      </c>
    </row>
    <row r="2416" spans="1:7" s="100" customFormat="1" ht="60" hidden="1" outlineLevel="1" x14ac:dyDescent="0.25">
      <c r="A2416" s="14"/>
      <c r="B2416" s="67" t="s">
        <v>1093</v>
      </c>
      <c r="C2416" s="202">
        <v>2021</v>
      </c>
      <c r="D2416" s="204" t="s">
        <v>50</v>
      </c>
      <c r="E2416" s="86">
        <v>1</v>
      </c>
      <c r="F2416" s="86">
        <v>10</v>
      </c>
      <c r="G2416" s="83">
        <v>22.669143078923554</v>
      </c>
    </row>
    <row r="2417" spans="1:7" s="100" customFormat="1" ht="60" hidden="1" outlineLevel="1" x14ac:dyDescent="0.25">
      <c r="A2417" s="14"/>
      <c r="B2417" s="67" t="s">
        <v>1094</v>
      </c>
      <c r="C2417" s="202">
        <v>2021</v>
      </c>
      <c r="D2417" s="204" t="s">
        <v>50</v>
      </c>
      <c r="E2417" s="86">
        <v>1</v>
      </c>
      <c r="F2417" s="86">
        <v>15</v>
      </c>
      <c r="G2417" s="83">
        <v>18.860543078923552</v>
      </c>
    </row>
    <row r="2418" spans="1:7" s="100" customFormat="1" ht="60" hidden="1" outlineLevel="1" x14ac:dyDescent="0.25">
      <c r="A2418" s="14"/>
      <c r="B2418" s="67" t="s">
        <v>308</v>
      </c>
      <c r="C2418" s="202">
        <v>2021</v>
      </c>
      <c r="D2418" s="204" t="s">
        <v>50</v>
      </c>
      <c r="E2418" s="86">
        <v>1</v>
      </c>
      <c r="F2418" s="86">
        <v>15</v>
      </c>
      <c r="G2418" s="83">
        <v>21.82738307892355</v>
      </c>
    </row>
    <row r="2419" spans="1:7" s="100" customFormat="1" ht="45" hidden="1" outlineLevel="1" x14ac:dyDescent="0.25">
      <c r="A2419" s="14"/>
      <c r="B2419" s="67" t="s">
        <v>1095</v>
      </c>
      <c r="C2419" s="202">
        <v>2021</v>
      </c>
      <c r="D2419" s="204" t="s">
        <v>50</v>
      </c>
      <c r="E2419" s="86">
        <v>1</v>
      </c>
      <c r="F2419" s="86">
        <v>45</v>
      </c>
      <c r="G2419" s="83">
        <v>19.641143078923552</v>
      </c>
    </row>
    <row r="2420" spans="1:7" s="100" customFormat="1" ht="75" hidden="1" outlineLevel="1" x14ac:dyDescent="0.25">
      <c r="A2420" s="14"/>
      <c r="B2420" s="67" t="s">
        <v>1096</v>
      </c>
      <c r="C2420" s="202">
        <v>2021</v>
      </c>
      <c r="D2420" s="204" t="s">
        <v>50</v>
      </c>
      <c r="E2420" s="86">
        <v>1</v>
      </c>
      <c r="F2420" s="86">
        <v>15</v>
      </c>
      <c r="G2420" s="83">
        <v>19.147353078923551</v>
      </c>
    </row>
    <row r="2421" spans="1:7" s="100" customFormat="1" ht="75" hidden="1" outlineLevel="1" x14ac:dyDescent="0.25">
      <c r="A2421" s="14"/>
      <c r="B2421" s="67" t="s">
        <v>1097</v>
      </c>
      <c r="C2421" s="202">
        <v>2021</v>
      </c>
      <c r="D2421" s="204" t="s">
        <v>50</v>
      </c>
      <c r="E2421" s="86">
        <v>3</v>
      </c>
      <c r="F2421" s="86">
        <v>45</v>
      </c>
      <c r="G2421" s="83">
        <v>73.256149236770653</v>
      </c>
    </row>
    <row r="2422" spans="1:7" s="100" customFormat="1" ht="75" hidden="1" outlineLevel="1" x14ac:dyDescent="0.25">
      <c r="A2422" s="14"/>
      <c r="B2422" s="67" t="s">
        <v>1098</v>
      </c>
      <c r="C2422" s="202">
        <v>2021</v>
      </c>
      <c r="D2422" s="204" t="s">
        <v>50</v>
      </c>
      <c r="E2422" s="86">
        <v>5</v>
      </c>
      <c r="F2422" s="86">
        <v>130</v>
      </c>
      <c r="G2422" s="83">
        <v>100.41745999999999</v>
      </c>
    </row>
    <row r="2423" spans="1:7" s="100" customFormat="1" ht="75" hidden="1" outlineLevel="1" x14ac:dyDescent="0.25">
      <c r="A2423" s="14"/>
      <c r="B2423" s="67" t="s">
        <v>1099</v>
      </c>
      <c r="C2423" s="202">
        <v>2021</v>
      </c>
      <c r="D2423" s="204" t="s">
        <v>50</v>
      </c>
      <c r="E2423" s="86">
        <v>1</v>
      </c>
      <c r="F2423" s="86">
        <v>16</v>
      </c>
      <c r="G2423" s="83">
        <v>25.171723078923552</v>
      </c>
    </row>
    <row r="2424" spans="1:7" s="100" customFormat="1" ht="60" hidden="1" outlineLevel="1" x14ac:dyDescent="0.25">
      <c r="A2424" s="14" t="s">
        <v>100</v>
      </c>
      <c r="B2424" s="20" t="s">
        <v>1100</v>
      </c>
      <c r="C2424" s="24">
        <v>2022</v>
      </c>
      <c r="D2424" s="204" t="s">
        <v>50</v>
      </c>
      <c r="E2424" s="89">
        <v>45</v>
      </c>
      <c r="F2424" s="89">
        <v>863</v>
      </c>
      <c r="G2424" s="83">
        <v>877.50878</v>
      </c>
    </row>
    <row r="2425" spans="1:7" s="100" customFormat="1" ht="60" hidden="1" outlineLevel="1" x14ac:dyDescent="0.25">
      <c r="A2425" s="14"/>
      <c r="B2425" s="20" t="s">
        <v>1101</v>
      </c>
      <c r="C2425" s="24">
        <v>2022</v>
      </c>
      <c r="D2425" s="204" t="s">
        <v>50</v>
      </c>
      <c r="E2425" s="89">
        <v>45</v>
      </c>
      <c r="F2425" s="89">
        <v>632</v>
      </c>
      <c r="G2425" s="83">
        <v>879.29719</v>
      </c>
    </row>
    <row r="2426" spans="1:7" s="100" customFormat="1" ht="60" hidden="1" outlineLevel="1" x14ac:dyDescent="0.25">
      <c r="A2426" s="14"/>
      <c r="B2426" s="20" t="s">
        <v>1102</v>
      </c>
      <c r="C2426" s="24">
        <v>2022</v>
      </c>
      <c r="D2426" s="204" t="s">
        <v>50</v>
      </c>
      <c r="E2426" s="89">
        <v>32</v>
      </c>
      <c r="F2426" s="89">
        <v>450</v>
      </c>
      <c r="G2426" s="83">
        <v>679.39821999999992</v>
      </c>
    </row>
    <row r="2427" spans="1:7" s="100" customFormat="1" ht="60" hidden="1" outlineLevel="1" x14ac:dyDescent="0.25">
      <c r="A2427" s="14"/>
      <c r="B2427" s="20" t="s">
        <v>1103</v>
      </c>
      <c r="C2427" s="24">
        <v>2022</v>
      </c>
      <c r="D2427" s="204" t="s">
        <v>50</v>
      </c>
      <c r="E2427" s="89">
        <v>8</v>
      </c>
      <c r="F2427" s="89">
        <v>105</v>
      </c>
      <c r="G2427" s="83">
        <v>159.19460999999998</v>
      </c>
    </row>
    <row r="2428" spans="1:7" s="100" customFormat="1" ht="60" hidden="1" outlineLevel="1" x14ac:dyDescent="0.25">
      <c r="A2428" s="14"/>
      <c r="B2428" s="20" t="s">
        <v>1104</v>
      </c>
      <c r="C2428" s="24">
        <v>2022</v>
      </c>
      <c r="D2428" s="204" t="s">
        <v>50</v>
      </c>
      <c r="E2428" s="89">
        <v>3</v>
      </c>
      <c r="F2428" s="89">
        <v>42</v>
      </c>
      <c r="G2428" s="83">
        <v>121.44968</v>
      </c>
    </row>
    <row r="2429" spans="1:7" s="100" customFormat="1" ht="60" hidden="1" outlineLevel="1" x14ac:dyDescent="0.25">
      <c r="A2429" s="14"/>
      <c r="B2429" s="20" t="s">
        <v>1105</v>
      </c>
      <c r="C2429" s="24">
        <v>2022</v>
      </c>
      <c r="D2429" s="204" t="s">
        <v>50</v>
      </c>
      <c r="E2429" s="89">
        <v>2</v>
      </c>
      <c r="F2429" s="89">
        <v>30</v>
      </c>
      <c r="G2429" s="83">
        <v>34.195270000000001</v>
      </c>
    </row>
    <row r="2430" spans="1:7" s="100" customFormat="1" ht="75" hidden="1" outlineLevel="1" x14ac:dyDescent="0.25">
      <c r="A2430" s="14"/>
      <c r="B2430" s="20" t="s">
        <v>1106</v>
      </c>
      <c r="C2430" s="24">
        <v>2022</v>
      </c>
      <c r="D2430" s="204" t="s">
        <v>50</v>
      </c>
      <c r="E2430" s="89">
        <v>41</v>
      </c>
      <c r="F2430" s="89">
        <v>610</v>
      </c>
      <c r="G2430" s="83">
        <v>792.58615000000009</v>
      </c>
    </row>
    <row r="2431" spans="1:7" s="100" customFormat="1" ht="75" hidden="1" outlineLevel="1" x14ac:dyDescent="0.25">
      <c r="A2431" s="14"/>
      <c r="B2431" s="20" t="s">
        <v>1107</v>
      </c>
      <c r="C2431" s="24">
        <v>2022</v>
      </c>
      <c r="D2431" s="204" t="s">
        <v>50</v>
      </c>
      <c r="E2431" s="89">
        <v>12</v>
      </c>
      <c r="F2431" s="89">
        <v>114</v>
      </c>
      <c r="G2431" s="83">
        <v>219.57164</v>
      </c>
    </row>
    <row r="2432" spans="1:7" s="100" customFormat="1" ht="60" hidden="1" outlineLevel="1" x14ac:dyDescent="0.25">
      <c r="A2432" s="14"/>
      <c r="B2432" s="20" t="s">
        <v>1108</v>
      </c>
      <c r="C2432" s="24">
        <v>2022</v>
      </c>
      <c r="D2432" s="204" t="s">
        <v>50</v>
      </c>
      <c r="E2432" s="89">
        <v>11</v>
      </c>
      <c r="F2432" s="89">
        <v>132</v>
      </c>
      <c r="G2432" s="83">
        <v>235.55757</v>
      </c>
    </row>
    <row r="2433" spans="1:7" s="100" customFormat="1" ht="60" hidden="1" outlineLevel="1" x14ac:dyDescent="0.25">
      <c r="A2433" s="14"/>
      <c r="B2433" s="20" t="s">
        <v>1109</v>
      </c>
      <c r="C2433" s="24">
        <v>2022</v>
      </c>
      <c r="D2433" s="204" t="s">
        <v>50</v>
      </c>
      <c r="E2433" s="89">
        <v>4</v>
      </c>
      <c r="F2433" s="89">
        <v>60</v>
      </c>
      <c r="G2433" s="83">
        <v>59.257899999999999</v>
      </c>
    </row>
    <row r="2434" spans="1:7" s="100" customFormat="1" ht="60" hidden="1" outlineLevel="1" x14ac:dyDescent="0.25">
      <c r="A2434" s="14"/>
      <c r="B2434" s="20" t="s">
        <v>1110</v>
      </c>
      <c r="C2434" s="24">
        <v>2022</v>
      </c>
      <c r="D2434" s="204" t="s">
        <v>50</v>
      </c>
      <c r="E2434" s="89">
        <v>1</v>
      </c>
      <c r="F2434" s="89">
        <v>15</v>
      </c>
      <c r="G2434" s="83">
        <v>23.216889999999999</v>
      </c>
    </row>
    <row r="2435" spans="1:7" s="100" customFormat="1" ht="60" hidden="1" outlineLevel="1" x14ac:dyDescent="0.25">
      <c r="A2435" s="14"/>
      <c r="B2435" s="20" t="s">
        <v>1111</v>
      </c>
      <c r="C2435" s="24">
        <v>2022</v>
      </c>
      <c r="D2435" s="204" t="s">
        <v>50</v>
      </c>
      <c r="E2435" s="89">
        <v>107</v>
      </c>
      <c r="F2435" s="89">
        <v>1463</v>
      </c>
      <c r="G2435" s="83">
        <v>1795.1841099999999</v>
      </c>
    </row>
    <row r="2436" spans="1:7" s="100" customFormat="1" ht="45" hidden="1" outlineLevel="1" x14ac:dyDescent="0.25">
      <c r="A2436" s="14"/>
      <c r="B2436" s="20" t="s">
        <v>1112</v>
      </c>
      <c r="C2436" s="24">
        <v>2022</v>
      </c>
      <c r="D2436" s="204" t="s">
        <v>50</v>
      </c>
      <c r="E2436" s="89">
        <v>45</v>
      </c>
      <c r="F2436" s="89">
        <v>662</v>
      </c>
      <c r="G2436" s="83">
        <v>992.98457000000008</v>
      </c>
    </row>
    <row r="2437" spans="1:7" s="100" customFormat="1" ht="45" hidden="1" outlineLevel="1" x14ac:dyDescent="0.25">
      <c r="A2437" s="14"/>
      <c r="B2437" s="20" t="s">
        <v>1018</v>
      </c>
      <c r="C2437" s="24">
        <v>2022</v>
      </c>
      <c r="D2437" s="204" t="s">
        <v>50</v>
      </c>
      <c r="E2437" s="89">
        <v>21</v>
      </c>
      <c r="F2437" s="89">
        <v>220</v>
      </c>
      <c r="G2437" s="83">
        <v>621.86050000000012</v>
      </c>
    </row>
    <row r="2438" spans="1:7" s="100" customFormat="1" ht="30" hidden="1" outlineLevel="1" x14ac:dyDescent="0.25">
      <c r="A2438" s="14"/>
      <c r="B2438" s="20" t="s">
        <v>1113</v>
      </c>
      <c r="C2438" s="24">
        <v>2022</v>
      </c>
      <c r="D2438" s="204" t="s">
        <v>50</v>
      </c>
      <c r="E2438" s="89">
        <v>119</v>
      </c>
      <c r="F2438" s="89">
        <v>1785</v>
      </c>
      <c r="G2438" s="83">
        <v>4386.5159199999998</v>
      </c>
    </row>
    <row r="2439" spans="1:7" s="100" customFormat="1" ht="30" hidden="1" outlineLevel="1" x14ac:dyDescent="0.25">
      <c r="A2439" s="14"/>
      <c r="B2439" s="20" t="s">
        <v>1114</v>
      </c>
      <c r="C2439" s="24">
        <v>2022</v>
      </c>
      <c r="D2439" s="204" t="s">
        <v>50</v>
      </c>
      <c r="E2439" s="89">
        <v>300</v>
      </c>
      <c r="F2439" s="89">
        <v>1110</v>
      </c>
      <c r="G2439" s="83">
        <v>10952.229430000001</v>
      </c>
    </row>
    <row r="2440" spans="1:7" s="100" customFormat="1" ht="45" hidden="1" outlineLevel="1" x14ac:dyDescent="0.25">
      <c r="A2440" s="14"/>
      <c r="B2440" s="20" t="s">
        <v>900</v>
      </c>
      <c r="C2440" s="24">
        <v>2022</v>
      </c>
      <c r="D2440" s="204" t="s">
        <v>50</v>
      </c>
      <c r="E2440" s="89">
        <v>1</v>
      </c>
      <c r="F2440" s="89">
        <v>15</v>
      </c>
      <c r="G2440" s="83">
        <v>39.804749999999999</v>
      </c>
    </row>
    <row r="2441" spans="1:7" s="100" customFormat="1" ht="45" hidden="1" outlineLevel="1" x14ac:dyDescent="0.25">
      <c r="A2441" s="14"/>
      <c r="B2441" s="20" t="s">
        <v>374</v>
      </c>
      <c r="C2441" s="24">
        <v>2022</v>
      </c>
      <c r="D2441" s="204" t="s">
        <v>50</v>
      </c>
      <c r="E2441" s="89">
        <v>1</v>
      </c>
      <c r="F2441" s="89">
        <v>10</v>
      </c>
      <c r="G2441" s="83">
        <v>21.121419999999997</v>
      </c>
    </row>
    <row r="2442" spans="1:7" s="100" customFormat="1" ht="30" hidden="1" outlineLevel="1" x14ac:dyDescent="0.25">
      <c r="A2442" s="14"/>
      <c r="B2442" s="20" t="s">
        <v>426</v>
      </c>
      <c r="C2442" s="24">
        <v>2022</v>
      </c>
      <c r="D2442" s="204" t="s">
        <v>50</v>
      </c>
      <c r="E2442" s="89">
        <v>1</v>
      </c>
      <c r="F2442" s="89">
        <v>15.5</v>
      </c>
      <c r="G2442" s="83">
        <v>21.8414</v>
      </c>
    </row>
    <row r="2443" spans="1:7" s="100" customFormat="1" ht="45" hidden="1" outlineLevel="1" x14ac:dyDescent="0.25">
      <c r="A2443" s="14"/>
      <c r="B2443" s="20" t="s">
        <v>427</v>
      </c>
      <c r="C2443" s="24">
        <v>2022</v>
      </c>
      <c r="D2443" s="204" t="s">
        <v>50</v>
      </c>
      <c r="E2443" s="89">
        <v>1</v>
      </c>
      <c r="F2443" s="89">
        <v>30</v>
      </c>
      <c r="G2443" s="83">
        <v>20.324400000000001</v>
      </c>
    </row>
    <row r="2444" spans="1:7" s="100" customFormat="1" ht="45" hidden="1" outlineLevel="1" x14ac:dyDescent="0.25">
      <c r="A2444" s="14"/>
      <c r="B2444" s="20" t="s">
        <v>857</v>
      </c>
      <c r="C2444" s="24">
        <v>2022</v>
      </c>
      <c r="D2444" s="204" t="s">
        <v>50</v>
      </c>
      <c r="E2444" s="89">
        <v>1</v>
      </c>
      <c r="F2444" s="89">
        <v>15</v>
      </c>
      <c r="G2444" s="83">
        <v>20.947400000000002</v>
      </c>
    </row>
    <row r="2445" spans="1:7" s="100" customFormat="1" ht="60" hidden="1" outlineLevel="1" x14ac:dyDescent="0.25">
      <c r="A2445" s="14"/>
      <c r="B2445" s="20" t="s">
        <v>771</v>
      </c>
      <c r="C2445" s="24">
        <v>2022</v>
      </c>
      <c r="D2445" s="204" t="s">
        <v>50</v>
      </c>
      <c r="E2445" s="89">
        <v>1</v>
      </c>
      <c r="F2445" s="89">
        <v>20</v>
      </c>
      <c r="G2445" s="83">
        <v>20.62997</v>
      </c>
    </row>
    <row r="2446" spans="1:7" s="100" customFormat="1" ht="45" hidden="1" outlineLevel="1" x14ac:dyDescent="0.25">
      <c r="A2446" s="14"/>
      <c r="B2446" s="20" t="s">
        <v>381</v>
      </c>
      <c r="C2446" s="24">
        <v>2022</v>
      </c>
      <c r="D2446" s="204" t="s">
        <v>50</v>
      </c>
      <c r="E2446" s="89">
        <v>1</v>
      </c>
      <c r="F2446" s="89">
        <v>15</v>
      </c>
      <c r="G2446" s="83">
        <v>18.996029999999998</v>
      </c>
    </row>
    <row r="2447" spans="1:7" s="100" customFormat="1" ht="45" hidden="1" outlineLevel="1" x14ac:dyDescent="0.25">
      <c r="A2447" s="14"/>
      <c r="B2447" s="20" t="s">
        <v>384</v>
      </c>
      <c r="C2447" s="24">
        <v>2022</v>
      </c>
      <c r="D2447" s="204" t="s">
        <v>50</v>
      </c>
      <c r="E2447" s="89">
        <v>1</v>
      </c>
      <c r="F2447" s="89">
        <v>15</v>
      </c>
      <c r="G2447" s="83">
        <v>20.602460000000001</v>
      </c>
    </row>
    <row r="2448" spans="1:7" s="100" customFormat="1" ht="60" hidden="1" outlineLevel="1" x14ac:dyDescent="0.25">
      <c r="A2448" s="14"/>
      <c r="B2448" s="20" t="s">
        <v>773</v>
      </c>
      <c r="C2448" s="24">
        <v>2022</v>
      </c>
      <c r="D2448" s="204" t="s">
        <v>50</v>
      </c>
      <c r="E2448" s="89">
        <v>1</v>
      </c>
      <c r="F2448" s="89">
        <v>15</v>
      </c>
      <c r="G2448" s="83">
        <v>39.83</v>
      </c>
    </row>
    <row r="2449" spans="1:7" s="100" customFormat="1" ht="75" hidden="1" outlineLevel="1" x14ac:dyDescent="0.25">
      <c r="A2449" s="14"/>
      <c r="B2449" s="20" t="s">
        <v>775</v>
      </c>
      <c r="C2449" s="24">
        <v>2022</v>
      </c>
      <c r="D2449" s="204" t="s">
        <v>50</v>
      </c>
      <c r="E2449" s="89">
        <v>18</v>
      </c>
      <c r="F2449" s="89">
        <v>201</v>
      </c>
      <c r="G2449" s="83">
        <v>498.46699999999919</v>
      </c>
    </row>
    <row r="2450" spans="1:7" s="100" customFormat="1" ht="60" hidden="1" outlineLevel="1" x14ac:dyDescent="0.25">
      <c r="A2450" s="14"/>
      <c r="B2450" s="20" t="s">
        <v>834</v>
      </c>
      <c r="C2450" s="24">
        <v>2022</v>
      </c>
      <c r="D2450" s="204" t="s">
        <v>50</v>
      </c>
      <c r="E2450" s="89">
        <v>1</v>
      </c>
      <c r="F2450" s="89">
        <v>15</v>
      </c>
      <c r="G2450" s="83">
        <v>26.65133000000003</v>
      </c>
    </row>
    <row r="2451" spans="1:7" s="100" customFormat="1" ht="45" hidden="1" outlineLevel="1" x14ac:dyDescent="0.25">
      <c r="A2451" s="14"/>
      <c r="B2451" s="20" t="s">
        <v>835</v>
      </c>
      <c r="C2451" s="24">
        <v>2022</v>
      </c>
      <c r="D2451" s="204" t="s">
        <v>50</v>
      </c>
      <c r="E2451" s="89">
        <v>1</v>
      </c>
      <c r="F2451" s="89">
        <v>30</v>
      </c>
      <c r="G2451" s="83">
        <v>21.448400000000003</v>
      </c>
    </row>
    <row r="2452" spans="1:7" s="100" customFormat="1" ht="60" hidden="1" outlineLevel="1" x14ac:dyDescent="0.25">
      <c r="A2452" s="14"/>
      <c r="B2452" s="20" t="s">
        <v>776</v>
      </c>
      <c r="C2452" s="24">
        <v>2022</v>
      </c>
      <c r="D2452" s="204" t="s">
        <v>50</v>
      </c>
      <c r="E2452" s="89">
        <v>6</v>
      </c>
      <c r="F2452" s="89">
        <v>150</v>
      </c>
      <c r="G2452" s="83">
        <v>121.18324000000001</v>
      </c>
    </row>
    <row r="2453" spans="1:7" s="100" customFormat="1" ht="45" hidden="1" outlineLevel="1" x14ac:dyDescent="0.25">
      <c r="A2453" s="14"/>
      <c r="B2453" s="20" t="s">
        <v>836</v>
      </c>
      <c r="C2453" s="24">
        <v>2022</v>
      </c>
      <c r="D2453" s="204" t="s">
        <v>50</v>
      </c>
      <c r="E2453" s="89">
        <v>1</v>
      </c>
      <c r="F2453" s="89">
        <v>15</v>
      </c>
      <c r="G2453" s="83">
        <v>22.672000000000001</v>
      </c>
    </row>
    <row r="2454" spans="1:7" s="100" customFormat="1" ht="45" hidden="1" outlineLevel="1" x14ac:dyDescent="0.25">
      <c r="A2454" s="14"/>
      <c r="B2454" s="20" t="s">
        <v>777</v>
      </c>
      <c r="C2454" s="24">
        <v>2022</v>
      </c>
      <c r="D2454" s="204" t="s">
        <v>50</v>
      </c>
      <c r="E2454" s="89">
        <v>2</v>
      </c>
      <c r="F2454" s="89">
        <v>43</v>
      </c>
      <c r="G2454" s="83">
        <v>41.014800000000001</v>
      </c>
    </row>
    <row r="2455" spans="1:7" s="100" customFormat="1" ht="45" hidden="1" outlineLevel="1" x14ac:dyDescent="0.25">
      <c r="A2455" s="14"/>
      <c r="B2455" s="20" t="s">
        <v>781</v>
      </c>
      <c r="C2455" s="24">
        <v>2022</v>
      </c>
      <c r="D2455" s="204" t="s">
        <v>50</v>
      </c>
      <c r="E2455" s="89">
        <v>1</v>
      </c>
      <c r="F2455" s="89">
        <v>30</v>
      </c>
      <c r="G2455" s="83">
        <v>20.595400000000001</v>
      </c>
    </row>
    <row r="2456" spans="1:7" s="100" customFormat="1" ht="45" hidden="1" outlineLevel="1" x14ac:dyDescent="0.25">
      <c r="A2456" s="14"/>
      <c r="B2456" s="20" t="s">
        <v>782</v>
      </c>
      <c r="C2456" s="24">
        <v>2022</v>
      </c>
      <c r="D2456" s="204" t="s">
        <v>50</v>
      </c>
      <c r="E2456" s="89">
        <v>1</v>
      </c>
      <c r="F2456" s="89">
        <v>9</v>
      </c>
      <c r="G2456" s="83">
        <v>20.555400000000002</v>
      </c>
    </row>
    <row r="2457" spans="1:7" s="100" customFormat="1" ht="45" hidden="1" outlineLevel="1" x14ac:dyDescent="0.25">
      <c r="A2457" s="14"/>
      <c r="B2457" s="20" t="s">
        <v>783</v>
      </c>
      <c r="C2457" s="24">
        <v>2022</v>
      </c>
      <c r="D2457" s="204" t="s">
        <v>50</v>
      </c>
      <c r="E2457" s="89">
        <v>4</v>
      </c>
      <c r="F2457" s="89">
        <v>75</v>
      </c>
      <c r="G2457" s="83">
        <v>84.795249999999996</v>
      </c>
    </row>
    <row r="2458" spans="1:7" s="100" customFormat="1" ht="45" hidden="1" outlineLevel="1" x14ac:dyDescent="0.25">
      <c r="A2458" s="14"/>
      <c r="B2458" s="20" t="s">
        <v>784</v>
      </c>
      <c r="C2458" s="24">
        <v>2022</v>
      </c>
      <c r="D2458" s="204" t="s">
        <v>50</v>
      </c>
      <c r="E2458" s="89">
        <v>1</v>
      </c>
      <c r="F2458" s="89">
        <v>15</v>
      </c>
      <c r="G2458" s="83">
        <v>25.555400000000002</v>
      </c>
    </row>
    <row r="2459" spans="1:7" s="100" customFormat="1" ht="45" hidden="1" outlineLevel="1" x14ac:dyDescent="0.25">
      <c r="A2459" s="14"/>
      <c r="B2459" s="20" t="s">
        <v>402</v>
      </c>
      <c r="C2459" s="24">
        <v>2022</v>
      </c>
      <c r="D2459" s="204" t="s">
        <v>50</v>
      </c>
      <c r="E2459" s="89">
        <v>1</v>
      </c>
      <c r="F2459" s="89">
        <v>15</v>
      </c>
      <c r="G2459" s="83">
        <v>20.996029999999998</v>
      </c>
    </row>
    <row r="2460" spans="1:7" s="100" customFormat="1" ht="45" hidden="1" outlineLevel="1" x14ac:dyDescent="0.25">
      <c r="A2460" s="14"/>
      <c r="B2460" s="20" t="s">
        <v>403</v>
      </c>
      <c r="C2460" s="24">
        <v>2022</v>
      </c>
      <c r="D2460" s="204" t="s">
        <v>50</v>
      </c>
      <c r="E2460" s="89">
        <v>1</v>
      </c>
      <c r="F2460" s="89">
        <v>15</v>
      </c>
      <c r="G2460" s="83">
        <v>20.996029999999998</v>
      </c>
    </row>
    <row r="2461" spans="1:7" s="100" customFormat="1" ht="45" hidden="1" outlineLevel="1" x14ac:dyDescent="0.25">
      <c r="A2461" s="14"/>
      <c r="B2461" s="20" t="s">
        <v>404</v>
      </c>
      <c r="C2461" s="24">
        <v>2022</v>
      </c>
      <c r="D2461" s="204" t="s">
        <v>50</v>
      </c>
      <c r="E2461" s="89">
        <v>1</v>
      </c>
      <c r="F2461" s="89">
        <v>14</v>
      </c>
      <c r="G2461" s="83">
        <v>20.602400000000003</v>
      </c>
    </row>
    <row r="2462" spans="1:7" s="100" customFormat="1" ht="45" hidden="1" outlineLevel="1" x14ac:dyDescent="0.25">
      <c r="A2462" s="14"/>
      <c r="B2462" s="20" t="s">
        <v>405</v>
      </c>
      <c r="C2462" s="24">
        <v>2022</v>
      </c>
      <c r="D2462" s="204" t="s">
        <v>50</v>
      </c>
      <c r="E2462" s="89">
        <v>1</v>
      </c>
      <c r="F2462" s="89">
        <v>15</v>
      </c>
      <c r="G2462" s="83">
        <v>20.62998</v>
      </c>
    </row>
    <row r="2463" spans="1:7" s="100" customFormat="1" ht="45" hidden="1" outlineLevel="1" x14ac:dyDescent="0.25">
      <c r="A2463" s="14"/>
      <c r="B2463" s="20" t="s">
        <v>406</v>
      </c>
      <c r="C2463" s="24">
        <v>2022</v>
      </c>
      <c r="D2463" s="204" t="s">
        <v>50</v>
      </c>
      <c r="E2463" s="89">
        <v>1</v>
      </c>
      <c r="F2463" s="89">
        <v>15</v>
      </c>
      <c r="G2463" s="83">
        <v>21.62997</v>
      </c>
    </row>
    <row r="2464" spans="1:7" s="100" customFormat="1" ht="45" hidden="1" outlineLevel="1" x14ac:dyDescent="0.25">
      <c r="A2464" s="14"/>
      <c r="B2464" s="20" t="s">
        <v>407</v>
      </c>
      <c r="C2464" s="24">
        <v>2022</v>
      </c>
      <c r="D2464" s="204" t="s">
        <v>50</v>
      </c>
      <c r="E2464" s="89">
        <v>1</v>
      </c>
      <c r="F2464" s="89">
        <v>15</v>
      </c>
      <c r="G2464" s="83">
        <v>22.940549999999998</v>
      </c>
    </row>
    <row r="2465" spans="1:7" s="100" customFormat="1" ht="45" hidden="1" outlineLevel="1" x14ac:dyDescent="0.25">
      <c r="A2465" s="14"/>
      <c r="B2465" s="20" t="s">
        <v>786</v>
      </c>
      <c r="C2465" s="24">
        <v>2022</v>
      </c>
      <c r="D2465" s="204" t="s">
        <v>50</v>
      </c>
      <c r="E2465" s="89">
        <v>1</v>
      </c>
      <c r="F2465" s="89">
        <v>15</v>
      </c>
      <c r="G2465" s="83">
        <v>20.996029999999998</v>
      </c>
    </row>
    <row r="2466" spans="1:7" s="100" customFormat="1" ht="45" hidden="1" outlineLevel="1" x14ac:dyDescent="0.25">
      <c r="A2466" s="14"/>
      <c r="B2466" s="20" t="s">
        <v>791</v>
      </c>
      <c r="C2466" s="24">
        <v>2022</v>
      </c>
      <c r="D2466" s="204" t="s">
        <v>50</v>
      </c>
      <c r="E2466" s="89">
        <v>3</v>
      </c>
      <c r="F2466" s="89">
        <v>60</v>
      </c>
      <c r="G2466" s="83">
        <v>64.755939999999995</v>
      </c>
    </row>
    <row r="2467" spans="1:7" s="100" customFormat="1" ht="45" hidden="1" outlineLevel="1" x14ac:dyDescent="0.25">
      <c r="A2467" s="14"/>
      <c r="B2467" s="20" t="s">
        <v>794</v>
      </c>
      <c r="C2467" s="24">
        <v>2022</v>
      </c>
      <c r="D2467" s="204" t="s">
        <v>50</v>
      </c>
      <c r="E2467" s="89">
        <v>1</v>
      </c>
      <c r="F2467" s="89">
        <v>15</v>
      </c>
      <c r="G2467" s="83">
        <v>20.140009999999997</v>
      </c>
    </row>
    <row r="2468" spans="1:7" s="100" customFormat="1" ht="45" hidden="1" outlineLevel="1" x14ac:dyDescent="0.25">
      <c r="A2468" s="14"/>
      <c r="B2468" s="20" t="s">
        <v>795</v>
      </c>
      <c r="C2468" s="24">
        <v>2022</v>
      </c>
      <c r="D2468" s="204" t="s">
        <v>50</v>
      </c>
      <c r="E2468" s="89">
        <v>1</v>
      </c>
      <c r="F2468" s="89">
        <v>15</v>
      </c>
      <c r="G2468" s="83">
        <v>27.911999999999999</v>
      </c>
    </row>
    <row r="2469" spans="1:7" s="100" customFormat="1" ht="45" hidden="1" outlineLevel="1" x14ac:dyDescent="0.25">
      <c r="A2469" s="14"/>
      <c r="B2469" s="20" t="s">
        <v>413</v>
      </c>
      <c r="C2469" s="24">
        <v>2022</v>
      </c>
      <c r="D2469" s="204" t="s">
        <v>50</v>
      </c>
      <c r="E2469" s="89">
        <v>1</v>
      </c>
      <c r="F2469" s="89">
        <v>15</v>
      </c>
      <c r="G2469" s="83">
        <v>20.602460000000001</v>
      </c>
    </row>
    <row r="2470" spans="1:7" s="100" customFormat="1" ht="45" hidden="1" outlineLevel="1" x14ac:dyDescent="0.25">
      <c r="A2470" s="14"/>
      <c r="B2470" s="20" t="s">
        <v>797</v>
      </c>
      <c r="C2470" s="24">
        <v>2022</v>
      </c>
      <c r="D2470" s="204" t="s">
        <v>50</v>
      </c>
      <c r="E2470" s="89">
        <v>1</v>
      </c>
      <c r="F2470" s="89">
        <v>30</v>
      </c>
      <c r="G2470" s="83">
        <v>35.603439999999999</v>
      </c>
    </row>
    <row r="2471" spans="1:7" s="100" customFormat="1" ht="45" hidden="1" outlineLevel="1" x14ac:dyDescent="0.25">
      <c r="A2471" s="14"/>
      <c r="B2471" s="20" t="s">
        <v>798</v>
      </c>
      <c r="C2471" s="24">
        <v>2022</v>
      </c>
      <c r="D2471" s="204" t="s">
        <v>50</v>
      </c>
      <c r="E2471" s="89">
        <v>1</v>
      </c>
      <c r="F2471" s="89">
        <v>15</v>
      </c>
      <c r="G2471" s="83">
        <v>23.575900000000001</v>
      </c>
    </row>
    <row r="2472" spans="1:7" s="100" customFormat="1" ht="60" hidden="1" outlineLevel="1" x14ac:dyDescent="0.25">
      <c r="A2472" s="14"/>
      <c r="B2472" s="20" t="s">
        <v>430</v>
      </c>
      <c r="C2472" s="24">
        <v>2022</v>
      </c>
      <c r="D2472" s="204" t="s">
        <v>50</v>
      </c>
      <c r="E2472" s="89">
        <v>1</v>
      </c>
      <c r="F2472" s="89">
        <v>16</v>
      </c>
      <c r="G2472" s="83">
        <v>30.883790000000033</v>
      </c>
    </row>
    <row r="2473" spans="1:7" s="100" customFormat="1" ht="60" hidden="1" outlineLevel="1" x14ac:dyDescent="0.25">
      <c r="A2473" s="14"/>
      <c r="B2473" s="20" t="s">
        <v>800</v>
      </c>
      <c r="C2473" s="24">
        <v>2022</v>
      </c>
      <c r="D2473" s="204" t="s">
        <v>50</v>
      </c>
      <c r="E2473" s="89">
        <v>1</v>
      </c>
      <c r="F2473" s="89">
        <v>15</v>
      </c>
      <c r="G2473" s="83">
        <v>76.585000000000008</v>
      </c>
    </row>
    <row r="2474" spans="1:7" s="100" customFormat="1" ht="75" hidden="1" outlineLevel="1" x14ac:dyDescent="0.25">
      <c r="A2474" s="14"/>
      <c r="B2474" s="20" t="s">
        <v>802</v>
      </c>
      <c r="C2474" s="24">
        <v>2022</v>
      </c>
      <c r="D2474" s="204" t="s">
        <v>50</v>
      </c>
      <c r="E2474" s="89">
        <v>4</v>
      </c>
      <c r="F2474" s="89">
        <v>50</v>
      </c>
      <c r="G2474" s="83">
        <v>93.430649999999787</v>
      </c>
    </row>
    <row r="2475" spans="1:7" s="100" customFormat="1" ht="45" hidden="1" outlineLevel="1" x14ac:dyDescent="0.25">
      <c r="A2475" s="14"/>
      <c r="B2475" s="20" t="s">
        <v>803</v>
      </c>
      <c r="C2475" s="24">
        <v>2022</v>
      </c>
      <c r="D2475" s="204" t="s">
        <v>50</v>
      </c>
      <c r="E2475" s="89">
        <v>1</v>
      </c>
      <c r="F2475" s="89">
        <v>15</v>
      </c>
      <c r="G2475" s="83">
        <v>24.951739999999997</v>
      </c>
    </row>
    <row r="2476" spans="1:7" s="100" customFormat="1" ht="45" hidden="1" outlineLevel="1" x14ac:dyDescent="0.25">
      <c r="A2476" s="14"/>
      <c r="B2476" s="20" t="s">
        <v>805</v>
      </c>
      <c r="C2476" s="24">
        <v>2022</v>
      </c>
      <c r="D2476" s="204" t="s">
        <v>50</v>
      </c>
      <c r="E2476" s="89">
        <v>1</v>
      </c>
      <c r="F2476" s="89">
        <v>15</v>
      </c>
      <c r="G2476" s="83">
        <v>32.357659999999996</v>
      </c>
    </row>
    <row r="2477" spans="1:7" s="100" customFormat="1" ht="45" hidden="1" outlineLevel="1" x14ac:dyDescent="0.25">
      <c r="A2477" s="14"/>
      <c r="B2477" s="20" t="s">
        <v>431</v>
      </c>
      <c r="C2477" s="24">
        <v>2022</v>
      </c>
      <c r="D2477" s="204" t="s">
        <v>50</v>
      </c>
      <c r="E2477" s="89">
        <v>1</v>
      </c>
      <c r="F2477" s="89">
        <v>24</v>
      </c>
      <c r="G2477" s="83">
        <v>29.560230000000001</v>
      </c>
    </row>
    <row r="2478" spans="1:7" s="100" customFormat="1" ht="45" hidden="1" outlineLevel="1" x14ac:dyDescent="0.25">
      <c r="A2478" s="14"/>
      <c r="B2478" s="20" t="s">
        <v>415</v>
      </c>
      <c r="C2478" s="24">
        <v>2022</v>
      </c>
      <c r="D2478" s="204" t="s">
        <v>50</v>
      </c>
      <c r="E2478" s="89">
        <v>1</v>
      </c>
      <c r="F2478" s="89">
        <v>12</v>
      </c>
      <c r="G2478" s="83">
        <v>20.317270000000001</v>
      </c>
    </row>
    <row r="2479" spans="1:7" s="100" customFormat="1" ht="45" hidden="1" outlineLevel="1" x14ac:dyDescent="0.25">
      <c r="A2479" s="14"/>
      <c r="B2479" s="20" t="s">
        <v>806</v>
      </c>
      <c r="C2479" s="24">
        <v>2022</v>
      </c>
      <c r="D2479" s="204" t="s">
        <v>50</v>
      </c>
      <c r="E2479" s="89">
        <v>1</v>
      </c>
      <c r="F2479" s="89">
        <v>10</v>
      </c>
      <c r="G2479" s="83">
        <v>30.498150000000003</v>
      </c>
    </row>
    <row r="2480" spans="1:7" s="100" customFormat="1" ht="60" hidden="1" outlineLevel="1" x14ac:dyDescent="0.25">
      <c r="A2480" s="14"/>
      <c r="B2480" s="20" t="s">
        <v>807</v>
      </c>
      <c r="C2480" s="24">
        <v>2022</v>
      </c>
      <c r="D2480" s="204" t="s">
        <v>50</v>
      </c>
      <c r="E2480" s="89">
        <v>1</v>
      </c>
      <c r="F2480" s="89">
        <v>15</v>
      </c>
      <c r="G2480" s="83">
        <v>29.447900000000004</v>
      </c>
    </row>
    <row r="2481" spans="1:7" s="100" customFormat="1" ht="45" hidden="1" outlineLevel="1" x14ac:dyDescent="0.25">
      <c r="A2481" s="14"/>
      <c r="B2481" s="20" t="s">
        <v>849</v>
      </c>
      <c r="C2481" s="24">
        <v>2022</v>
      </c>
      <c r="D2481" s="204" t="s">
        <v>50</v>
      </c>
      <c r="E2481" s="89">
        <v>1</v>
      </c>
      <c r="F2481" s="89">
        <v>15</v>
      </c>
      <c r="G2481" s="83">
        <v>53.352640000000065</v>
      </c>
    </row>
    <row r="2482" spans="1:7" s="100" customFormat="1" ht="45" hidden="1" outlineLevel="1" x14ac:dyDescent="0.25">
      <c r="A2482" s="14"/>
      <c r="B2482" s="20" t="s">
        <v>808</v>
      </c>
      <c r="C2482" s="24">
        <v>2022</v>
      </c>
      <c r="D2482" s="204" t="s">
        <v>50</v>
      </c>
      <c r="E2482" s="89">
        <v>1</v>
      </c>
      <c r="F2482" s="89">
        <v>15</v>
      </c>
      <c r="G2482" s="83">
        <v>28.275000000000034</v>
      </c>
    </row>
    <row r="2483" spans="1:7" s="100" customFormat="1" ht="45" hidden="1" outlineLevel="1" x14ac:dyDescent="0.25">
      <c r="A2483" s="14"/>
      <c r="B2483" s="20" t="s">
        <v>809</v>
      </c>
      <c r="C2483" s="24">
        <v>2022</v>
      </c>
      <c r="D2483" s="204" t="s">
        <v>50</v>
      </c>
      <c r="E2483" s="89">
        <v>1</v>
      </c>
      <c r="F2483" s="89">
        <v>15</v>
      </c>
      <c r="G2483" s="83">
        <v>57.274999999999963</v>
      </c>
    </row>
    <row r="2484" spans="1:7" s="100" customFormat="1" ht="45" hidden="1" outlineLevel="1" x14ac:dyDescent="0.25">
      <c r="A2484" s="14"/>
      <c r="B2484" s="20" t="s">
        <v>811</v>
      </c>
      <c r="C2484" s="24">
        <v>2022</v>
      </c>
      <c r="D2484" s="204" t="s">
        <v>50</v>
      </c>
      <c r="E2484" s="89">
        <v>1</v>
      </c>
      <c r="F2484" s="89">
        <v>15</v>
      </c>
      <c r="G2484" s="83">
        <v>28.275090000000091</v>
      </c>
    </row>
    <row r="2485" spans="1:7" s="100" customFormat="1" ht="45" hidden="1" outlineLevel="1" x14ac:dyDescent="0.25">
      <c r="A2485" s="14"/>
      <c r="B2485" s="20" t="s">
        <v>812</v>
      </c>
      <c r="C2485" s="24">
        <v>2022</v>
      </c>
      <c r="D2485" s="204" t="s">
        <v>50</v>
      </c>
      <c r="E2485" s="89">
        <v>1</v>
      </c>
      <c r="F2485" s="89">
        <v>30</v>
      </c>
      <c r="G2485" s="83">
        <v>47.275000000000084</v>
      </c>
    </row>
    <row r="2486" spans="1:7" s="100" customFormat="1" ht="60" hidden="1" outlineLevel="1" x14ac:dyDescent="0.25">
      <c r="A2486" s="14"/>
      <c r="B2486" s="20" t="s">
        <v>813</v>
      </c>
      <c r="C2486" s="24">
        <v>2022</v>
      </c>
      <c r="D2486" s="204" t="s">
        <v>50</v>
      </c>
      <c r="E2486" s="89">
        <v>1</v>
      </c>
      <c r="F2486" s="89">
        <v>15</v>
      </c>
      <c r="G2486" s="83">
        <v>67.275089999999807</v>
      </c>
    </row>
    <row r="2487" spans="1:7" s="100" customFormat="1" ht="45" hidden="1" outlineLevel="1" x14ac:dyDescent="0.25">
      <c r="A2487" s="14"/>
      <c r="B2487" s="20" t="s">
        <v>814</v>
      </c>
      <c r="C2487" s="24">
        <v>2022</v>
      </c>
      <c r="D2487" s="204" t="s">
        <v>50</v>
      </c>
      <c r="E2487" s="89">
        <v>1</v>
      </c>
      <c r="F2487" s="89">
        <v>15</v>
      </c>
      <c r="G2487" s="83">
        <v>28.275089999999921</v>
      </c>
    </row>
    <row r="2488" spans="1:7" s="100" customFormat="1" ht="45" hidden="1" outlineLevel="1" x14ac:dyDescent="0.25">
      <c r="A2488" s="14"/>
      <c r="B2488" s="20" t="s">
        <v>850</v>
      </c>
      <c r="C2488" s="24">
        <v>2022</v>
      </c>
      <c r="D2488" s="204" t="s">
        <v>50</v>
      </c>
      <c r="E2488" s="89">
        <v>1</v>
      </c>
      <c r="F2488" s="89">
        <v>134</v>
      </c>
      <c r="G2488" s="83">
        <v>48.416299999999993</v>
      </c>
    </row>
    <row r="2489" spans="1:7" s="100" customFormat="1" ht="60" hidden="1" outlineLevel="1" x14ac:dyDescent="0.25">
      <c r="A2489" s="14"/>
      <c r="B2489" s="20" t="s">
        <v>416</v>
      </c>
      <c r="C2489" s="24">
        <v>2022</v>
      </c>
      <c r="D2489" s="204" t="s">
        <v>50</v>
      </c>
      <c r="E2489" s="89">
        <v>1</v>
      </c>
      <c r="F2489" s="89">
        <v>28</v>
      </c>
      <c r="G2489" s="83">
        <v>37.024790000000003</v>
      </c>
    </row>
    <row r="2490" spans="1:7" s="100" customFormat="1" ht="105" hidden="1" outlineLevel="1" x14ac:dyDescent="0.25">
      <c r="A2490" s="14"/>
      <c r="B2490" s="52" t="s">
        <v>1115</v>
      </c>
      <c r="C2490" s="24">
        <v>2022</v>
      </c>
      <c r="D2490" s="204" t="s">
        <v>50</v>
      </c>
      <c r="E2490" s="89">
        <v>1</v>
      </c>
      <c r="F2490" s="89">
        <v>30</v>
      </c>
      <c r="G2490" s="83">
        <v>27.009160000000001</v>
      </c>
    </row>
    <row r="2491" spans="1:7" s="100" customFormat="1" ht="60" hidden="1" outlineLevel="1" x14ac:dyDescent="0.25">
      <c r="A2491" s="14"/>
      <c r="B2491" s="52" t="s">
        <v>1116</v>
      </c>
      <c r="C2491" s="24">
        <v>2022</v>
      </c>
      <c r="D2491" s="204" t="s">
        <v>50</v>
      </c>
      <c r="E2491" s="89">
        <v>1</v>
      </c>
      <c r="F2491" s="89">
        <v>50</v>
      </c>
      <c r="G2491" s="83">
        <v>27.097900000000003</v>
      </c>
    </row>
    <row r="2492" spans="1:7" s="100" customFormat="1" ht="105" hidden="1" outlineLevel="1" x14ac:dyDescent="0.25">
      <c r="A2492" s="14"/>
      <c r="B2492" s="52" t="s">
        <v>1117</v>
      </c>
      <c r="C2492" s="24">
        <v>2022</v>
      </c>
      <c r="D2492" s="204" t="s">
        <v>50</v>
      </c>
      <c r="E2492" s="89">
        <v>1</v>
      </c>
      <c r="F2492" s="89">
        <v>50</v>
      </c>
      <c r="G2492" s="83">
        <v>27.082080000000001</v>
      </c>
    </row>
    <row r="2493" spans="1:7" s="100" customFormat="1" ht="90" hidden="1" outlineLevel="1" x14ac:dyDescent="0.25">
      <c r="A2493" s="14"/>
      <c r="B2493" s="20" t="s">
        <v>1118</v>
      </c>
      <c r="C2493" s="24">
        <v>2022</v>
      </c>
      <c r="D2493" s="204" t="s">
        <v>50</v>
      </c>
      <c r="E2493" s="89">
        <v>1</v>
      </c>
      <c r="F2493" s="89">
        <v>20</v>
      </c>
      <c r="G2493" s="83">
        <v>27.60248</v>
      </c>
    </row>
    <row r="2494" spans="1:7" s="100" customFormat="1" ht="45" hidden="1" outlineLevel="1" x14ac:dyDescent="0.25">
      <c r="A2494" s="14"/>
      <c r="B2494" s="20" t="s">
        <v>1119</v>
      </c>
      <c r="C2494" s="24">
        <v>2022</v>
      </c>
      <c r="D2494" s="204" t="s">
        <v>50</v>
      </c>
      <c r="E2494" s="89">
        <v>1</v>
      </c>
      <c r="F2494" s="89">
        <v>25</v>
      </c>
      <c r="G2494" s="83">
        <v>19.08203</v>
      </c>
    </row>
    <row r="2495" spans="1:7" s="100" customFormat="1" ht="60" hidden="1" outlineLevel="1" x14ac:dyDescent="0.25">
      <c r="A2495" s="14"/>
      <c r="B2495" s="20" t="s">
        <v>1120</v>
      </c>
      <c r="C2495" s="24">
        <v>2022</v>
      </c>
      <c r="D2495" s="204" t="s">
        <v>50</v>
      </c>
      <c r="E2495" s="89">
        <v>1</v>
      </c>
      <c r="F2495" s="89">
        <v>50</v>
      </c>
      <c r="G2495" s="83">
        <v>21.318339999999999</v>
      </c>
    </row>
    <row r="2496" spans="1:7" s="100" customFormat="1" ht="45" hidden="1" outlineLevel="1" x14ac:dyDescent="0.25">
      <c r="A2496" s="14"/>
      <c r="B2496" s="20" t="s">
        <v>1121</v>
      </c>
      <c r="C2496" s="24">
        <v>2022</v>
      </c>
      <c r="D2496" s="204" t="s">
        <v>50</v>
      </c>
      <c r="E2496" s="89">
        <v>1</v>
      </c>
      <c r="F2496" s="89">
        <v>20</v>
      </c>
      <c r="G2496" s="83">
        <v>20.60248</v>
      </c>
    </row>
    <row r="2497" spans="1:7" s="100" customFormat="1" ht="90" hidden="1" outlineLevel="1" x14ac:dyDescent="0.25">
      <c r="A2497" s="14"/>
      <c r="B2497" s="20" t="s">
        <v>1122</v>
      </c>
      <c r="C2497" s="24">
        <v>2022</v>
      </c>
      <c r="D2497" s="204" t="s">
        <v>50</v>
      </c>
      <c r="E2497" s="89">
        <v>1</v>
      </c>
      <c r="F2497" s="89">
        <v>50</v>
      </c>
      <c r="G2497" s="83">
        <v>25.55246</v>
      </c>
    </row>
    <row r="2498" spans="1:7" s="100" customFormat="1" ht="75" hidden="1" outlineLevel="1" x14ac:dyDescent="0.25">
      <c r="A2498" s="14"/>
      <c r="B2498" s="20" t="s">
        <v>1123</v>
      </c>
      <c r="C2498" s="24">
        <v>2022</v>
      </c>
      <c r="D2498" s="204" t="s">
        <v>50</v>
      </c>
      <c r="E2498" s="89">
        <v>1</v>
      </c>
      <c r="F2498" s="89">
        <v>45</v>
      </c>
      <c r="G2498" s="83">
        <v>21.60248</v>
      </c>
    </row>
    <row r="2499" spans="1:7" s="100" customFormat="1" ht="75" hidden="1" outlineLevel="1" x14ac:dyDescent="0.25">
      <c r="A2499" s="14"/>
      <c r="B2499" s="20" t="s">
        <v>1124</v>
      </c>
      <c r="C2499" s="24">
        <v>2022</v>
      </c>
      <c r="D2499" s="204" t="s">
        <v>50</v>
      </c>
      <c r="E2499" s="89">
        <v>1</v>
      </c>
      <c r="F2499" s="89">
        <v>50</v>
      </c>
      <c r="G2499" s="83">
        <v>21.681080000000001</v>
      </c>
    </row>
    <row r="2500" spans="1:7" s="100" customFormat="1" ht="45" hidden="1" outlineLevel="1" x14ac:dyDescent="0.25">
      <c r="A2500" s="14"/>
      <c r="B2500" s="20" t="s">
        <v>1125</v>
      </c>
      <c r="C2500" s="24">
        <v>2022</v>
      </c>
      <c r="D2500" s="204" t="s">
        <v>50</v>
      </c>
      <c r="E2500" s="89">
        <v>1</v>
      </c>
      <c r="F2500" s="89">
        <v>15</v>
      </c>
      <c r="G2500" s="83">
        <v>21.602460000000001</v>
      </c>
    </row>
    <row r="2501" spans="1:7" s="100" customFormat="1" ht="45" hidden="1" outlineLevel="1" x14ac:dyDescent="0.25">
      <c r="A2501" s="14"/>
      <c r="B2501" s="20" t="s">
        <v>1126</v>
      </c>
      <c r="C2501" s="24">
        <v>2022</v>
      </c>
      <c r="D2501" s="204" t="s">
        <v>50</v>
      </c>
      <c r="E2501" s="89">
        <v>2</v>
      </c>
      <c r="F2501" s="89">
        <v>30</v>
      </c>
      <c r="G2501" s="83">
        <v>38.611750000000001</v>
      </c>
    </row>
    <row r="2502" spans="1:7" s="100" customFormat="1" ht="60" hidden="1" outlineLevel="1" x14ac:dyDescent="0.25">
      <c r="A2502" s="14"/>
      <c r="B2502" s="20" t="s">
        <v>1127</v>
      </c>
      <c r="C2502" s="24">
        <v>2022</v>
      </c>
      <c r="D2502" s="204" t="s">
        <v>50</v>
      </c>
      <c r="E2502" s="89">
        <v>1</v>
      </c>
      <c r="F2502" s="89">
        <v>15</v>
      </c>
      <c r="G2502" s="83">
        <v>19.568259999999999</v>
      </c>
    </row>
    <row r="2503" spans="1:7" s="100" customFormat="1" ht="60" hidden="1" outlineLevel="1" x14ac:dyDescent="0.25">
      <c r="A2503" s="14"/>
      <c r="B2503" s="20" t="s">
        <v>1128</v>
      </c>
      <c r="C2503" s="24">
        <v>2022</v>
      </c>
      <c r="D2503" s="204" t="s">
        <v>50</v>
      </c>
      <c r="E2503" s="89">
        <v>1</v>
      </c>
      <c r="F2503" s="89">
        <v>15</v>
      </c>
      <c r="G2503" s="83">
        <v>21.60248</v>
      </c>
    </row>
    <row r="2504" spans="1:7" s="100" customFormat="1" ht="45" hidden="1" outlineLevel="1" x14ac:dyDescent="0.25">
      <c r="A2504" s="14"/>
      <c r="B2504" s="20" t="s">
        <v>1129</v>
      </c>
      <c r="C2504" s="24">
        <v>2022</v>
      </c>
      <c r="D2504" s="204" t="s">
        <v>50</v>
      </c>
      <c r="E2504" s="89">
        <v>1</v>
      </c>
      <c r="F2504" s="89">
        <v>30</v>
      </c>
      <c r="G2504" s="83">
        <v>21.602460000000001</v>
      </c>
    </row>
    <row r="2505" spans="1:7" s="100" customFormat="1" ht="60" hidden="1" outlineLevel="1" x14ac:dyDescent="0.25">
      <c r="A2505" s="14"/>
      <c r="B2505" s="20" t="s">
        <v>1130</v>
      </c>
      <c r="C2505" s="24">
        <v>2022</v>
      </c>
      <c r="D2505" s="204" t="s">
        <v>50</v>
      </c>
      <c r="E2505" s="89">
        <v>1</v>
      </c>
      <c r="F2505" s="89">
        <v>15</v>
      </c>
      <c r="G2505" s="83">
        <v>21.67164</v>
      </c>
    </row>
    <row r="2506" spans="1:7" s="100" customFormat="1" ht="45" hidden="1" outlineLevel="1" x14ac:dyDescent="0.25">
      <c r="A2506" s="14"/>
      <c r="B2506" s="20" t="s">
        <v>1131</v>
      </c>
      <c r="C2506" s="24">
        <v>2022</v>
      </c>
      <c r="D2506" s="204" t="s">
        <v>50</v>
      </c>
      <c r="E2506" s="89">
        <v>1</v>
      </c>
      <c r="F2506" s="89">
        <v>15</v>
      </c>
      <c r="G2506" s="83">
        <v>21.687379999999997</v>
      </c>
    </row>
    <row r="2507" spans="1:7" s="100" customFormat="1" ht="60" hidden="1" outlineLevel="1" x14ac:dyDescent="0.25">
      <c r="A2507" s="14"/>
      <c r="B2507" s="20" t="s">
        <v>1132</v>
      </c>
      <c r="C2507" s="24">
        <v>2022</v>
      </c>
      <c r="D2507" s="204" t="s">
        <v>50</v>
      </c>
      <c r="E2507" s="89">
        <v>1</v>
      </c>
      <c r="F2507" s="89">
        <v>15</v>
      </c>
      <c r="G2507" s="83">
        <v>20.766659999999998</v>
      </c>
    </row>
    <row r="2508" spans="1:7" s="100" customFormat="1" ht="60" hidden="1" outlineLevel="1" x14ac:dyDescent="0.25">
      <c r="A2508" s="14"/>
      <c r="B2508" s="20" t="s">
        <v>1133</v>
      </c>
      <c r="C2508" s="24">
        <v>2022</v>
      </c>
      <c r="D2508" s="204" t="s">
        <v>50</v>
      </c>
      <c r="E2508" s="89">
        <v>3</v>
      </c>
      <c r="F2508" s="89">
        <v>15</v>
      </c>
      <c r="G2508" s="83">
        <v>75.188880000000012</v>
      </c>
    </row>
    <row r="2509" spans="1:7" s="100" customFormat="1" ht="75" hidden="1" outlineLevel="1" x14ac:dyDescent="0.25">
      <c r="A2509" s="14"/>
      <c r="B2509" s="20" t="s">
        <v>1134</v>
      </c>
      <c r="C2509" s="24">
        <v>2022</v>
      </c>
      <c r="D2509" s="204" t="s">
        <v>50</v>
      </c>
      <c r="E2509" s="89">
        <v>1</v>
      </c>
      <c r="F2509" s="89">
        <v>15</v>
      </c>
      <c r="G2509" s="83">
        <v>21.662989999999997</v>
      </c>
    </row>
    <row r="2510" spans="1:7" s="100" customFormat="1" ht="180" hidden="1" outlineLevel="1" x14ac:dyDescent="0.25">
      <c r="A2510" s="14"/>
      <c r="B2510" s="20" t="s">
        <v>1135</v>
      </c>
      <c r="C2510" s="24">
        <v>2022</v>
      </c>
      <c r="D2510" s="204" t="s">
        <v>50</v>
      </c>
      <c r="E2510" s="89">
        <v>1</v>
      </c>
      <c r="F2510" s="89">
        <v>15</v>
      </c>
      <c r="G2510" s="83">
        <v>20.60248</v>
      </c>
    </row>
    <row r="2511" spans="1:7" s="100" customFormat="1" ht="60" hidden="1" outlineLevel="1" x14ac:dyDescent="0.25">
      <c r="A2511" s="14"/>
      <c r="B2511" s="20" t="s">
        <v>1136</v>
      </c>
      <c r="C2511" s="24">
        <v>2022</v>
      </c>
      <c r="D2511" s="204" t="s">
        <v>50</v>
      </c>
      <c r="E2511" s="89">
        <v>1</v>
      </c>
      <c r="F2511" s="89">
        <v>15</v>
      </c>
      <c r="G2511" s="83">
        <v>20.654199999999999</v>
      </c>
    </row>
    <row r="2512" spans="1:7" s="100" customFormat="1" ht="60" hidden="1" outlineLevel="1" x14ac:dyDescent="0.25">
      <c r="A2512" s="14"/>
      <c r="B2512" s="20" t="s">
        <v>1137</v>
      </c>
      <c r="C2512" s="24">
        <v>2022</v>
      </c>
      <c r="D2512" s="204" t="s">
        <v>50</v>
      </c>
      <c r="E2512" s="89">
        <v>1</v>
      </c>
      <c r="F2512" s="89">
        <v>15</v>
      </c>
      <c r="G2512" s="83">
        <v>20.576900000000002</v>
      </c>
    </row>
    <row r="2513" spans="1:7" s="100" customFormat="1" ht="45" hidden="1" outlineLevel="1" x14ac:dyDescent="0.25">
      <c r="A2513" s="14"/>
      <c r="B2513" s="20" t="s">
        <v>1138</v>
      </c>
      <c r="C2513" s="24">
        <v>2022</v>
      </c>
      <c r="D2513" s="204" t="s">
        <v>50</v>
      </c>
      <c r="E2513" s="89">
        <v>1</v>
      </c>
      <c r="F2513" s="89">
        <v>15</v>
      </c>
      <c r="G2513" s="83">
        <v>21.568259999999999</v>
      </c>
    </row>
    <row r="2514" spans="1:7" s="100" customFormat="1" ht="45" hidden="1" outlineLevel="1" x14ac:dyDescent="0.25">
      <c r="A2514" s="14"/>
      <c r="B2514" s="20" t="s">
        <v>1139</v>
      </c>
      <c r="C2514" s="24">
        <v>2022</v>
      </c>
      <c r="D2514" s="204" t="s">
        <v>50</v>
      </c>
      <c r="E2514" s="89">
        <v>1</v>
      </c>
      <c r="F2514" s="89">
        <v>15</v>
      </c>
      <c r="G2514" s="83">
        <v>20.568259999999999</v>
      </c>
    </row>
    <row r="2515" spans="1:7" s="100" customFormat="1" ht="60" hidden="1" outlineLevel="1" x14ac:dyDescent="0.25">
      <c r="A2515" s="14"/>
      <c r="B2515" s="20" t="s">
        <v>1140</v>
      </c>
      <c r="C2515" s="24">
        <v>2022</v>
      </c>
      <c r="D2515" s="204" t="s">
        <v>50</v>
      </c>
      <c r="E2515" s="89">
        <v>1</v>
      </c>
      <c r="F2515" s="89">
        <v>15</v>
      </c>
      <c r="G2515" s="83">
        <v>20.568259999999999</v>
      </c>
    </row>
    <row r="2516" spans="1:7" s="100" customFormat="1" ht="45" hidden="1" outlineLevel="1" x14ac:dyDescent="0.25">
      <c r="A2516" s="14"/>
      <c r="B2516" s="20" t="s">
        <v>1141</v>
      </c>
      <c r="C2516" s="24">
        <v>2022</v>
      </c>
      <c r="D2516" s="204" t="s">
        <v>50</v>
      </c>
      <c r="E2516" s="89">
        <v>6</v>
      </c>
      <c r="F2516" s="89">
        <v>36</v>
      </c>
      <c r="G2516" s="83">
        <v>123.62276</v>
      </c>
    </row>
    <row r="2517" spans="1:7" s="100" customFormat="1" ht="60" hidden="1" outlineLevel="1" x14ac:dyDescent="0.25">
      <c r="A2517" s="14"/>
      <c r="B2517" s="20" t="s">
        <v>1142</v>
      </c>
      <c r="C2517" s="24">
        <v>2022</v>
      </c>
      <c r="D2517" s="204" t="s">
        <v>50</v>
      </c>
      <c r="E2517" s="89">
        <v>1</v>
      </c>
      <c r="F2517" s="89">
        <v>15</v>
      </c>
      <c r="G2517" s="83">
        <v>20.956150000000001</v>
      </c>
    </row>
    <row r="2518" spans="1:7" s="100" customFormat="1" ht="45" hidden="1" outlineLevel="1" x14ac:dyDescent="0.25">
      <c r="A2518" s="14"/>
      <c r="B2518" s="20" t="s">
        <v>1143</v>
      </c>
      <c r="C2518" s="24">
        <v>2022</v>
      </c>
      <c r="D2518" s="204" t="s">
        <v>50</v>
      </c>
      <c r="E2518" s="89">
        <v>1</v>
      </c>
      <c r="F2518" s="89">
        <v>15</v>
      </c>
      <c r="G2518" s="83">
        <v>19.568259999999999</v>
      </c>
    </row>
    <row r="2519" spans="1:7" s="100" customFormat="1" ht="45" hidden="1" outlineLevel="1" x14ac:dyDescent="0.25">
      <c r="A2519" s="14"/>
      <c r="B2519" s="20" t="s">
        <v>1144</v>
      </c>
      <c r="C2519" s="24">
        <v>2022</v>
      </c>
      <c r="D2519" s="204" t="s">
        <v>50</v>
      </c>
      <c r="E2519" s="89">
        <v>1</v>
      </c>
      <c r="F2519" s="89">
        <v>15</v>
      </c>
      <c r="G2519" s="83">
        <v>22.668199999999999</v>
      </c>
    </row>
    <row r="2520" spans="1:7" s="100" customFormat="1" ht="45" hidden="1" outlineLevel="1" x14ac:dyDescent="0.25">
      <c r="A2520" s="14"/>
      <c r="B2520" s="20" t="s">
        <v>1145</v>
      </c>
      <c r="C2520" s="24">
        <v>2022</v>
      </c>
      <c r="D2520" s="204" t="s">
        <v>50</v>
      </c>
      <c r="E2520" s="89">
        <v>1</v>
      </c>
      <c r="F2520" s="89">
        <v>30</v>
      </c>
      <c r="G2520" s="83">
        <v>21.568259999999999</v>
      </c>
    </row>
    <row r="2521" spans="1:7" s="100" customFormat="1" ht="60" hidden="1" outlineLevel="1" x14ac:dyDescent="0.25">
      <c r="A2521" s="14"/>
      <c r="B2521" s="20" t="s">
        <v>1146</v>
      </c>
      <c r="C2521" s="24">
        <v>2022</v>
      </c>
      <c r="D2521" s="204" t="s">
        <v>50</v>
      </c>
      <c r="E2521" s="89">
        <v>1</v>
      </c>
      <c r="F2521" s="89">
        <v>15</v>
      </c>
      <c r="G2521" s="83">
        <v>21.568259999999999</v>
      </c>
    </row>
    <row r="2522" spans="1:7" s="100" customFormat="1" ht="60" hidden="1" outlineLevel="1" x14ac:dyDescent="0.25">
      <c r="A2522" s="14"/>
      <c r="B2522" s="20" t="s">
        <v>1147</v>
      </c>
      <c r="C2522" s="24">
        <v>2022</v>
      </c>
      <c r="D2522" s="204" t="s">
        <v>50</v>
      </c>
      <c r="E2522" s="89">
        <v>1</v>
      </c>
      <c r="F2522" s="89">
        <v>15</v>
      </c>
      <c r="G2522" s="83">
        <v>21.568259999999999</v>
      </c>
    </row>
    <row r="2523" spans="1:7" s="100" customFormat="1" ht="60" hidden="1" outlineLevel="1" x14ac:dyDescent="0.25">
      <c r="A2523" s="14"/>
      <c r="B2523" s="20" t="s">
        <v>1148</v>
      </c>
      <c r="C2523" s="24">
        <v>2022</v>
      </c>
      <c r="D2523" s="204" t="s">
        <v>50</v>
      </c>
      <c r="E2523" s="89">
        <v>1</v>
      </c>
      <c r="F2523" s="89">
        <v>30</v>
      </c>
      <c r="G2523" s="83">
        <v>19.668200000000002</v>
      </c>
    </row>
    <row r="2524" spans="1:7" s="100" customFormat="1" ht="45" hidden="1" outlineLevel="1" x14ac:dyDescent="0.25">
      <c r="A2524" s="14"/>
      <c r="B2524" s="20" t="s">
        <v>1149</v>
      </c>
      <c r="C2524" s="24">
        <v>2022</v>
      </c>
      <c r="D2524" s="204" t="s">
        <v>50</v>
      </c>
      <c r="E2524" s="89">
        <v>1</v>
      </c>
      <c r="F2524" s="89">
        <v>15</v>
      </c>
      <c r="G2524" s="83">
        <v>32.546279999999996</v>
      </c>
    </row>
    <row r="2525" spans="1:7" s="100" customFormat="1" ht="45" hidden="1" outlineLevel="1" x14ac:dyDescent="0.25">
      <c r="A2525" s="14"/>
      <c r="B2525" s="20" t="s">
        <v>1150</v>
      </c>
      <c r="C2525" s="24">
        <v>2022</v>
      </c>
      <c r="D2525" s="204" t="s">
        <v>50</v>
      </c>
      <c r="E2525" s="89">
        <v>1</v>
      </c>
      <c r="F2525" s="89">
        <v>15</v>
      </c>
      <c r="G2525" s="83">
        <v>21.668200000000002</v>
      </c>
    </row>
    <row r="2526" spans="1:7" s="100" customFormat="1" ht="60" hidden="1" outlineLevel="1" x14ac:dyDescent="0.25">
      <c r="A2526" s="14"/>
      <c r="B2526" s="20" t="s">
        <v>1151</v>
      </c>
      <c r="C2526" s="24">
        <v>2022</v>
      </c>
      <c r="D2526" s="204" t="s">
        <v>50</v>
      </c>
      <c r="E2526" s="89">
        <v>1</v>
      </c>
      <c r="F2526" s="89">
        <v>9</v>
      </c>
      <c r="G2526" s="83">
        <v>16.55246</v>
      </c>
    </row>
    <row r="2527" spans="1:7" s="100" customFormat="1" ht="60" hidden="1" outlineLevel="1" x14ac:dyDescent="0.25">
      <c r="A2527" s="14"/>
      <c r="B2527" s="20" t="s">
        <v>1152</v>
      </c>
      <c r="C2527" s="24">
        <v>2022</v>
      </c>
      <c r="D2527" s="204" t="s">
        <v>50</v>
      </c>
      <c r="E2527" s="89">
        <v>1</v>
      </c>
      <c r="F2527" s="89">
        <v>15</v>
      </c>
      <c r="G2527" s="83">
        <v>25.667300000000001</v>
      </c>
    </row>
    <row r="2528" spans="1:7" s="100" customFormat="1" ht="75" hidden="1" outlineLevel="1" x14ac:dyDescent="0.25">
      <c r="A2528" s="14"/>
      <c r="B2528" s="20" t="s">
        <v>1153</v>
      </c>
      <c r="C2528" s="24">
        <v>2022</v>
      </c>
      <c r="D2528" s="204" t="s">
        <v>50</v>
      </c>
      <c r="E2528" s="89">
        <v>1</v>
      </c>
      <c r="F2528" s="89">
        <v>20</v>
      </c>
      <c r="G2528" s="83">
        <v>19.603480000000001</v>
      </c>
    </row>
    <row r="2529" spans="1:7" s="100" customFormat="1" ht="60" hidden="1" outlineLevel="1" x14ac:dyDescent="0.25">
      <c r="A2529" s="14"/>
      <c r="B2529" s="20" t="s">
        <v>1154</v>
      </c>
      <c r="C2529" s="24">
        <v>2022</v>
      </c>
      <c r="D2529" s="204" t="s">
        <v>50</v>
      </c>
      <c r="E2529" s="89">
        <v>2</v>
      </c>
      <c r="F2529" s="89">
        <v>30</v>
      </c>
      <c r="G2529" s="83">
        <v>34.027059999999999</v>
      </c>
    </row>
    <row r="2530" spans="1:7" s="100" customFormat="1" ht="45" hidden="1" outlineLevel="1" x14ac:dyDescent="0.25">
      <c r="A2530" s="14"/>
      <c r="B2530" s="20" t="s">
        <v>1155</v>
      </c>
      <c r="C2530" s="24">
        <v>2022</v>
      </c>
      <c r="D2530" s="204" t="s">
        <v>50</v>
      </c>
      <c r="E2530" s="89">
        <v>1</v>
      </c>
      <c r="F2530" s="89">
        <v>15</v>
      </c>
      <c r="G2530" s="83">
        <v>21.568259999999999</v>
      </c>
    </row>
    <row r="2531" spans="1:7" s="100" customFormat="1" ht="90" hidden="1" outlineLevel="1" x14ac:dyDescent="0.25">
      <c r="A2531" s="14"/>
      <c r="B2531" s="20" t="s">
        <v>1156</v>
      </c>
      <c r="C2531" s="24">
        <v>2022</v>
      </c>
      <c r="D2531" s="204" t="s">
        <v>50</v>
      </c>
      <c r="E2531" s="89">
        <v>1</v>
      </c>
      <c r="F2531" s="89">
        <v>15</v>
      </c>
      <c r="G2531" s="83">
        <v>21.264900000000001</v>
      </c>
    </row>
    <row r="2532" spans="1:7" s="100" customFormat="1" ht="90" hidden="1" outlineLevel="1" x14ac:dyDescent="0.25">
      <c r="A2532" s="14"/>
      <c r="B2532" s="20" t="s">
        <v>1157</v>
      </c>
      <c r="C2532" s="24">
        <v>2022</v>
      </c>
      <c r="D2532" s="204" t="s">
        <v>50</v>
      </c>
      <c r="E2532" s="89">
        <v>1</v>
      </c>
      <c r="F2532" s="89">
        <v>15</v>
      </c>
      <c r="G2532" s="83">
        <v>21.57696</v>
      </c>
    </row>
    <row r="2533" spans="1:7" s="100" customFormat="1" ht="45" hidden="1" outlineLevel="1" x14ac:dyDescent="0.25">
      <c r="A2533" s="14"/>
      <c r="B2533" s="20" t="s">
        <v>1158</v>
      </c>
      <c r="C2533" s="24">
        <v>2022</v>
      </c>
      <c r="D2533" s="204" t="s">
        <v>50</v>
      </c>
      <c r="E2533" s="89">
        <v>1</v>
      </c>
      <c r="F2533" s="89">
        <v>15</v>
      </c>
      <c r="G2533" s="83">
        <v>20.568259999999999</v>
      </c>
    </row>
    <row r="2534" spans="1:7" s="100" customFormat="1" ht="90" hidden="1" outlineLevel="1" x14ac:dyDescent="0.25">
      <c r="A2534" s="14"/>
      <c r="B2534" s="20" t="s">
        <v>1159</v>
      </c>
      <c r="C2534" s="24">
        <v>2022</v>
      </c>
      <c r="D2534" s="204" t="s">
        <v>50</v>
      </c>
      <c r="E2534" s="89">
        <v>1</v>
      </c>
      <c r="F2534" s="89">
        <v>15</v>
      </c>
      <c r="G2534" s="83">
        <v>22.60248</v>
      </c>
    </row>
    <row r="2535" spans="1:7" s="100" customFormat="1" ht="60" hidden="1" outlineLevel="1" x14ac:dyDescent="0.25">
      <c r="A2535" s="14"/>
      <c r="B2535" s="20" t="s">
        <v>1160</v>
      </c>
      <c r="C2535" s="24">
        <v>2022</v>
      </c>
      <c r="D2535" s="204" t="s">
        <v>50</v>
      </c>
      <c r="E2535" s="89">
        <v>1</v>
      </c>
      <c r="F2535" s="89">
        <v>15</v>
      </c>
      <c r="G2535" s="83">
        <v>20.568259999999999</v>
      </c>
    </row>
    <row r="2536" spans="1:7" s="100" customFormat="1" ht="45" hidden="1" outlineLevel="1" x14ac:dyDescent="0.25">
      <c r="A2536" s="14"/>
      <c r="B2536" s="20" t="s">
        <v>1161</v>
      </c>
      <c r="C2536" s="24">
        <v>2022</v>
      </c>
      <c r="D2536" s="204" t="s">
        <v>50</v>
      </c>
      <c r="E2536" s="89">
        <v>1</v>
      </c>
      <c r="F2536" s="89">
        <v>15</v>
      </c>
      <c r="G2536" s="83">
        <v>20.568259999999999</v>
      </c>
    </row>
    <row r="2537" spans="1:7" s="100" customFormat="1" ht="60" hidden="1" outlineLevel="1" x14ac:dyDescent="0.25">
      <c r="A2537" s="14"/>
      <c r="B2537" s="20" t="s">
        <v>1162</v>
      </c>
      <c r="C2537" s="24">
        <v>2022</v>
      </c>
      <c r="D2537" s="204" t="s">
        <v>50</v>
      </c>
      <c r="E2537" s="89">
        <v>1</v>
      </c>
      <c r="F2537" s="89">
        <v>30</v>
      </c>
      <c r="G2537" s="83">
        <v>25.66188</v>
      </c>
    </row>
    <row r="2538" spans="1:7" s="100" customFormat="1" ht="90" hidden="1" outlineLevel="1" x14ac:dyDescent="0.25">
      <c r="A2538" s="14"/>
      <c r="B2538" s="20" t="s">
        <v>1163</v>
      </c>
      <c r="C2538" s="24">
        <v>2022</v>
      </c>
      <c r="D2538" s="204" t="s">
        <v>50</v>
      </c>
      <c r="E2538" s="89">
        <v>1</v>
      </c>
      <c r="F2538" s="89">
        <v>15</v>
      </c>
      <c r="G2538" s="83">
        <v>18.568259999999999</v>
      </c>
    </row>
    <row r="2539" spans="1:7" s="100" customFormat="1" ht="75" hidden="1" outlineLevel="1" x14ac:dyDescent="0.25">
      <c r="A2539" s="14"/>
      <c r="B2539" s="20" t="s">
        <v>1164</v>
      </c>
      <c r="C2539" s="24">
        <v>2022</v>
      </c>
      <c r="D2539" s="204" t="s">
        <v>50</v>
      </c>
      <c r="E2539" s="89">
        <v>1</v>
      </c>
      <c r="F2539" s="89">
        <v>15</v>
      </c>
      <c r="G2539" s="83">
        <v>22.578739999999996</v>
      </c>
    </row>
    <row r="2540" spans="1:7" s="100" customFormat="1" ht="45" hidden="1" outlineLevel="1" x14ac:dyDescent="0.25">
      <c r="A2540" s="14"/>
      <c r="B2540" s="20" t="s">
        <v>1165</v>
      </c>
      <c r="C2540" s="24">
        <v>2022</v>
      </c>
      <c r="D2540" s="204" t="s">
        <v>50</v>
      </c>
      <c r="E2540" s="89">
        <v>1</v>
      </c>
      <c r="F2540" s="89">
        <v>12</v>
      </c>
      <c r="G2540" s="83">
        <v>25.568259999999999</v>
      </c>
    </row>
    <row r="2541" spans="1:7" s="100" customFormat="1" ht="60" hidden="1" outlineLevel="1" x14ac:dyDescent="0.25">
      <c r="A2541" s="14"/>
      <c r="B2541" s="20" t="s">
        <v>1166</v>
      </c>
      <c r="C2541" s="24">
        <v>2022</v>
      </c>
      <c r="D2541" s="204" t="s">
        <v>50</v>
      </c>
      <c r="E2541" s="89">
        <v>1</v>
      </c>
      <c r="F2541" s="89">
        <v>15</v>
      </c>
      <c r="G2541" s="83">
        <v>19.577900000000003</v>
      </c>
    </row>
    <row r="2542" spans="1:7" s="100" customFormat="1" ht="60" hidden="1" outlineLevel="1" x14ac:dyDescent="0.25">
      <c r="A2542" s="14"/>
      <c r="B2542" s="20" t="s">
        <v>1167</v>
      </c>
      <c r="C2542" s="24">
        <v>2022</v>
      </c>
      <c r="D2542" s="204" t="s">
        <v>50</v>
      </c>
      <c r="E2542" s="89">
        <v>1</v>
      </c>
      <c r="F2542" s="89">
        <v>30</v>
      </c>
      <c r="G2542" s="83">
        <v>25.668200000000002</v>
      </c>
    </row>
    <row r="2543" spans="1:7" s="100" customFormat="1" ht="60" hidden="1" outlineLevel="1" x14ac:dyDescent="0.25">
      <c r="A2543" s="14"/>
      <c r="B2543" s="20" t="s">
        <v>1168</v>
      </c>
      <c r="C2543" s="24">
        <v>2022</v>
      </c>
      <c r="D2543" s="204" t="s">
        <v>50</v>
      </c>
      <c r="E2543" s="89">
        <v>1</v>
      </c>
      <c r="F2543" s="89">
        <v>15</v>
      </c>
      <c r="G2543" s="83">
        <v>20.60248</v>
      </c>
    </row>
    <row r="2544" spans="1:7" s="100" customFormat="1" ht="45" hidden="1" outlineLevel="1" x14ac:dyDescent="0.25">
      <c r="A2544" s="14"/>
      <c r="B2544" s="20" t="s">
        <v>1169</v>
      </c>
      <c r="C2544" s="24">
        <v>2022</v>
      </c>
      <c r="D2544" s="204" t="s">
        <v>50</v>
      </c>
      <c r="E2544" s="89">
        <v>1</v>
      </c>
      <c r="F2544" s="89">
        <v>15</v>
      </c>
      <c r="G2544" s="83">
        <v>20.568259999999999</v>
      </c>
    </row>
    <row r="2545" spans="1:7" s="100" customFormat="1" ht="45" hidden="1" outlineLevel="1" x14ac:dyDescent="0.25">
      <c r="A2545" s="14"/>
      <c r="B2545" s="20" t="s">
        <v>1170</v>
      </c>
      <c r="C2545" s="24">
        <v>2022</v>
      </c>
      <c r="D2545" s="204" t="s">
        <v>50</v>
      </c>
      <c r="E2545" s="89">
        <v>1</v>
      </c>
      <c r="F2545" s="89">
        <v>15</v>
      </c>
      <c r="G2545" s="83">
        <v>20.568259999999999</v>
      </c>
    </row>
    <row r="2546" spans="1:7" s="100" customFormat="1" ht="60" hidden="1" outlineLevel="1" x14ac:dyDescent="0.25">
      <c r="A2546" s="14"/>
      <c r="B2546" s="20" t="s">
        <v>1171</v>
      </c>
      <c r="C2546" s="24">
        <v>2022</v>
      </c>
      <c r="D2546" s="204" t="s">
        <v>50</v>
      </c>
      <c r="E2546" s="89">
        <v>1</v>
      </c>
      <c r="F2546" s="89">
        <v>15</v>
      </c>
      <c r="G2546" s="83">
        <v>21.574200000000001</v>
      </c>
    </row>
    <row r="2547" spans="1:7" s="100" customFormat="1" ht="60" hidden="1" outlineLevel="1" x14ac:dyDescent="0.25">
      <c r="A2547" s="14"/>
      <c r="B2547" s="20" t="s">
        <v>1172</v>
      </c>
      <c r="C2547" s="24">
        <v>2022</v>
      </c>
      <c r="D2547" s="204" t="s">
        <v>50</v>
      </c>
      <c r="E2547" s="89">
        <v>1</v>
      </c>
      <c r="F2547" s="89">
        <v>15</v>
      </c>
      <c r="G2547" s="83">
        <v>21.602460000000001</v>
      </c>
    </row>
    <row r="2548" spans="1:7" s="100" customFormat="1" ht="105" hidden="1" outlineLevel="1" x14ac:dyDescent="0.25">
      <c r="A2548" s="14"/>
      <c r="B2548" s="20" t="s">
        <v>1173</v>
      </c>
      <c r="C2548" s="24">
        <v>2022</v>
      </c>
      <c r="D2548" s="204" t="s">
        <v>50</v>
      </c>
      <c r="E2548" s="89">
        <v>4</v>
      </c>
      <c r="F2548" s="89">
        <v>30</v>
      </c>
      <c r="G2548" s="83">
        <v>66.409080000000003</v>
      </c>
    </row>
    <row r="2549" spans="1:7" s="100" customFormat="1" ht="60" hidden="1" outlineLevel="1" x14ac:dyDescent="0.25">
      <c r="A2549" s="14"/>
      <c r="B2549" s="20" t="s">
        <v>1174</v>
      </c>
      <c r="C2549" s="24">
        <v>2022</v>
      </c>
      <c r="D2549" s="204" t="s">
        <v>50</v>
      </c>
      <c r="E2549" s="89">
        <v>1</v>
      </c>
      <c r="F2549" s="89">
        <v>30</v>
      </c>
      <c r="G2549" s="83">
        <v>25.195589999999999</v>
      </c>
    </row>
    <row r="2550" spans="1:7" s="100" customFormat="1" ht="60" hidden="1" outlineLevel="1" x14ac:dyDescent="0.25">
      <c r="A2550" s="14"/>
      <c r="B2550" s="20" t="s">
        <v>1175</v>
      </c>
      <c r="C2550" s="24">
        <v>2022</v>
      </c>
      <c r="D2550" s="204" t="s">
        <v>50</v>
      </c>
      <c r="E2550" s="89">
        <v>1</v>
      </c>
      <c r="F2550" s="89">
        <v>15</v>
      </c>
      <c r="G2550" s="83">
        <v>21.140009999999997</v>
      </c>
    </row>
    <row r="2551" spans="1:7" s="100" customFormat="1" ht="45" hidden="1" outlineLevel="1" x14ac:dyDescent="0.25">
      <c r="A2551" s="14"/>
      <c r="B2551" s="20" t="s">
        <v>1176</v>
      </c>
      <c r="C2551" s="24">
        <v>2022</v>
      </c>
      <c r="D2551" s="204" t="s">
        <v>50</v>
      </c>
      <c r="E2551" s="89">
        <v>1</v>
      </c>
      <c r="F2551" s="89">
        <v>15</v>
      </c>
      <c r="G2551" s="83">
        <v>21.594139999999999</v>
      </c>
    </row>
    <row r="2552" spans="1:7" s="100" customFormat="1" ht="60" hidden="1" outlineLevel="1" x14ac:dyDescent="0.25">
      <c r="A2552" s="14"/>
      <c r="B2552" s="20" t="s">
        <v>1177</v>
      </c>
      <c r="C2552" s="24">
        <v>2022</v>
      </c>
      <c r="D2552" s="204" t="s">
        <v>50</v>
      </c>
      <c r="E2552" s="89">
        <v>1</v>
      </c>
      <c r="F2552" s="89">
        <v>15</v>
      </c>
      <c r="G2552" s="83">
        <v>22.142970000000002</v>
      </c>
    </row>
    <row r="2553" spans="1:7" s="100" customFormat="1" ht="45" hidden="1" outlineLevel="1" x14ac:dyDescent="0.25">
      <c r="A2553" s="14"/>
      <c r="B2553" s="20" t="s">
        <v>1178</v>
      </c>
      <c r="C2553" s="24">
        <v>2022</v>
      </c>
      <c r="D2553" s="204" t="s">
        <v>50</v>
      </c>
      <c r="E2553" s="89">
        <v>1</v>
      </c>
      <c r="F2553" s="89">
        <v>15</v>
      </c>
      <c r="G2553" s="83">
        <v>25.66188</v>
      </c>
    </row>
    <row r="2554" spans="1:7" s="100" customFormat="1" ht="60" hidden="1" outlineLevel="1" x14ac:dyDescent="0.25">
      <c r="A2554" s="14"/>
      <c r="B2554" s="20" t="s">
        <v>1179</v>
      </c>
      <c r="C2554" s="24">
        <v>2022</v>
      </c>
      <c r="D2554" s="204" t="s">
        <v>50</v>
      </c>
      <c r="E2554" s="89">
        <v>1</v>
      </c>
      <c r="F2554" s="89">
        <v>15</v>
      </c>
      <c r="G2554" s="83">
        <v>21.568259999999999</v>
      </c>
    </row>
    <row r="2555" spans="1:7" s="100" customFormat="1" ht="60" hidden="1" outlineLevel="1" x14ac:dyDescent="0.25">
      <c r="A2555" s="14"/>
      <c r="B2555" s="20" t="s">
        <v>1180</v>
      </c>
      <c r="C2555" s="24">
        <v>2022</v>
      </c>
      <c r="D2555" s="204" t="s">
        <v>50</v>
      </c>
      <c r="E2555" s="89">
        <v>1</v>
      </c>
      <c r="F2555" s="89">
        <v>15</v>
      </c>
      <c r="G2555" s="83">
        <v>21.568259999999999</v>
      </c>
    </row>
    <row r="2556" spans="1:7" s="100" customFormat="1" ht="75" hidden="1" outlineLevel="1" x14ac:dyDescent="0.25">
      <c r="A2556" s="14"/>
      <c r="B2556" s="20" t="s">
        <v>1181</v>
      </c>
      <c r="C2556" s="24">
        <v>2022</v>
      </c>
      <c r="D2556" s="204" t="s">
        <v>50</v>
      </c>
      <c r="E2556" s="89">
        <v>17</v>
      </c>
      <c r="F2556" s="89">
        <v>590</v>
      </c>
      <c r="G2556" s="83">
        <v>366.66041999999999</v>
      </c>
    </row>
    <row r="2557" spans="1:7" s="100" customFormat="1" ht="60" hidden="1" outlineLevel="1" x14ac:dyDescent="0.25">
      <c r="A2557" s="14"/>
      <c r="B2557" s="20" t="s">
        <v>1182</v>
      </c>
      <c r="C2557" s="24">
        <v>2022</v>
      </c>
      <c r="D2557" s="204" t="s">
        <v>50</v>
      </c>
      <c r="E2557" s="89">
        <v>2</v>
      </c>
      <c r="F2557" s="89">
        <v>30</v>
      </c>
      <c r="G2557" s="83">
        <v>43.136519999999997</v>
      </c>
    </row>
    <row r="2558" spans="1:7" s="100" customFormat="1" ht="75" hidden="1" outlineLevel="1" x14ac:dyDescent="0.25">
      <c r="A2558" s="14"/>
      <c r="B2558" s="20" t="s">
        <v>1183</v>
      </c>
      <c r="C2558" s="24">
        <v>2022</v>
      </c>
      <c r="D2558" s="204" t="s">
        <v>50</v>
      </c>
      <c r="E2558" s="89">
        <v>6</v>
      </c>
      <c r="F2558" s="89">
        <v>90</v>
      </c>
      <c r="G2558" s="83">
        <v>129.40956</v>
      </c>
    </row>
    <row r="2559" spans="1:7" s="100" customFormat="1" ht="60" hidden="1" outlineLevel="1" x14ac:dyDescent="0.25">
      <c r="A2559" s="14"/>
      <c r="B2559" s="20" t="s">
        <v>1184</v>
      </c>
      <c r="C2559" s="24">
        <v>2022</v>
      </c>
      <c r="D2559" s="204" t="s">
        <v>50</v>
      </c>
      <c r="E2559" s="89">
        <v>2</v>
      </c>
      <c r="F2559" s="89">
        <v>30</v>
      </c>
      <c r="G2559" s="83">
        <v>43.136519999999997</v>
      </c>
    </row>
    <row r="2560" spans="1:7" s="100" customFormat="1" ht="60" hidden="1" outlineLevel="1" x14ac:dyDescent="0.25">
      <c r="A2560" s="14"/>
      <c r="B2560" s="20" t="s">
        <v>1185</v>
      </c>
      <c r="C2560" s="24">
        <v>2022</v>
      </c>
      <c r="D2560" s="204" t="s">
        <v>50</v>
      </c>
      <c r="E2560" s="89">
        <v>2</v>
      </c>
      <c r="F2560" s="89">
        <v>30</v>
      </c>
      <c r="G2560" s="83">
        <v>43.136519999999997</v>
      </c>
    </row>
    <row r="2561" spans="1:7" s="100" customFormat="1" ht="45" hidden="1" outlineLevel="1" x14ac:dyDescent="0.25">
      <c r="A2561" s="14"/>
      <c r="B2561" s="20" t="s">
        <v>1186</v>
      </c>
      <c r="C2561" s="24">
        <v>2022</v>
      </c>
      <c r="D2561" s="204" t="s">
        <v>50</v>
      </c>
      <c r="E2561" s="89">
        <v>1</v>
      </c>
      <c r="F2561" s="89">
        <v>15</v>
      </c>
      <c r="G2561" s="83">
        <v>21.568259999999999</v>
      </c>
    </row>
    <row r="2562" spans="1:7" s="100" customFormat="1" ht="45" hidden="1" outlineLevel="1" x14ac:dyDescent="0.25">
      <c r="A2562" s="14"/>
      <c r="B2562" s="20" t="s">
        <v>1187</v>
      </c>
      <c r="C2562" s="24">
        <v>2022</v>
      </c>
      <c r="D2562" s="204" t="s">
        <v>50</v>
      </c>
      <c r="E2562" s="89">
        <v>1</v>
      </c>
      <c r="F2562" s="89">
        <v>15</v>
      </c>
      <c r="G2562" s="83">
        <v>21.568259999999999</v>
      </c>
    </row>
    <row r="2563" spans="1:7" s="100" customFormat="1" ht="45" hidden="1" outlineLevel="1" x14ac:dyDescent="0.25">
      <c r="A2563" s="14"/>
      <c r="B2563" s="20" t="s">
        <v>1188</v>
      </c>
      <c r="C2563" s="24">
        <v>2022</v>
      </c>
      <c r="D2563" s="204" t="s">
        <v>50</v>
      </c>
      <c r="E2563" s="89">
        <v>1</v>
      </c>
      <c r="F2563" s="89">
        <v>15</v>
      </c>
      <c r="G2563" s="83">
        <v>21.568259999999999</v>
      </c>
    </row>
    <row r="2564" spans="1:7" s="100" customFormat="1" ht="60" hidden="1" outlineLevel="1" x14ac:dyDescent="0.25">
      <c r="A2564" s="14"/>
      <c r="B2564" s="20" t="s">
        <v>1189</v>
      </c>
      <c r="C2564" s="24">
        <v>2022</v>
      </c>
      <c r="D2564" s="204" t="s">
        <v>50</v>
      </c>
      <c r="E2564" s="89">
        <v>1</v>
      </c>
      <c r="F2564" s="89">
        <v>15</v>
      </c>
      <c r="G2564" s="83">
        <v>21.130869999999998</v>
      </c>
    </row>
    <row r="2565" spans="1:7" s="100" customFormat="1" ht="60" hidden="1" outlineLevel="1" x14ac:dyDescent="0.25">
      <c r="A2565" s="14"/>
      <c r="B2565" s="20" t="s">
        <v>1190</v>
      </c>
      <c r="C2565" s="24">
        <v>2022</v>
      </c>
      <c r="D2565" s="204" t="s">
        <v>50</v>
      </c>
      <c r="E2565" s="89">
        <v>1</v>
      </c>
      <c r="F2565" s="89">
        <v>15</v>
      </c>
      <c r="G2565" s="83">
        <v>21.568259999999999</v>
      </c>
    </row>
    <row r="2566" spans="1:7" s="100" customFormat="1" ht="60" hidden="1" outlineLevel="1" x14ac:dyDescent="0.25">
      <c r="A2566" s="14"/>
      <c r="B2566" s="20" t="s">
        <v>1191</v>
      </c>
      <c r="C2566" s="24">
        <v>2022</v>
      </c>
      <c r="D2566" s="204" t="s">
        <v>50</v>
      </c>
      <c r="E2566" s="89">
        <v>1</v>
      </c>
      <c r="F2566" s="89">
        <v>15</v>
      </c>
      <c r="G2566" s="83">
        <v>21.568259999999999</v>
      </c>
    </row>
    <row r="2567" spans="1:7" s="100" customFormat="1" ht="45" hidden="1" outlineLevel="1" x14ac:dyDescent="0.25">
      <c r="A2567" s="14"/>
      <c r="B2567" s="20" t="s">
        <v>1192</v>
      </c>
      <c r="C2567" s="24">
        <v>2022</v>
      </c>
      <c r="D2567" s="204" t="s">
        <v>50</v>
      </c>
      <c r="E2567" s="89">
        <v>1</v>
      </c>
      <c r="F2567" s="89">
        <v>10</v>
      </c>
      <c r="G2567" s="83">
        <v>21.568259999999999</v>
      </c>
    </row>
    <row r="2568" spans="1:7" s="100" customFormat="1" ht="60" hidden="1" outlineLevel="1" x14ac:dyDescent="0.25">
      <c r="A2568" s="14"/>
      <c r="B2568" s="20" t="s">
        <v>1193</v>
      </c>
      <c r="C2568" s="24">
        <v>2022</v>
      </c>
      <c r="D2568" s="204" t="s">
        <v>50</v>
      </c>
      <c r="E2568" s="89">
        <v>1</v>
      </c>
      <c r="F2568" s="89">
        <v>15</v>
      </c>
      <c r="G2568" s="83">
        <v>21.568259999999999</v>
      </c>
    </row>
    <row r="2569" spans="1:7" s="100" customFormat="1" ht="60" hidden="1" outlineLevel="1" x14ac:dyDescent="0.25">
      <c r="A2569" s="14"/>
      <c r="B2569" s="20" t="s">
        <v>1194</v>
      </c>
      <c r="C2569" s="24">
        <v>2022</v>
      </c>
      <c r="D2569" s="204" t="s">
        <v>50</v>
      </c>
      <c r="E2569" s="89">
        <v>1</v>
      </c>
      <c r="F2569" s="89">
        <v>15</v>
      </c>
      <c r="G2569" s="83">
        <v>21.568259999999999</v>
      </c>
    </row>
    <row r="2570" spans="1:7" s="100" customFormat="1" ht="60" hidden="1" outlineLevel="1" x14ac:dyDescent="0.25">
      <c r="A2570" s="14"/>
      <c r="B2570" s="20" t="s">
        <v>1195</v>
      </c>
      <c r="C2570" s="24">
        <v>2022</v>
      </c>
      <c r="D2570" s="204" t="s">
        <v>50</v>
      </c>
      <c r="E2570" s="89">
        <v>1</v>
      </c>
      <c r="F2570" s="89">
        <v>15</v>
      </c>
      <c r="G2570" s="83">
        <v>21.568259999999999</v>
      </c>
    </row>
    <row r="2571" spans="1:7" s="100" customFormat="1" ht="60" hidden="1" outlineLevel="1" x14ac:dyDescent="0.25">
      <c r="A2571" s="14"/>
      <c r="B2571" s="20" t="s">
        <v>1196</v>
      </c>
      <c r="C2571" s="24">
        <v>2022</v>
      </c>
      <c r="D2571" s="204" t="s">
        <v>50</v>
      </c>
      <c r="E2571" s="89">
        <v>2</v>
      </c>
      <c r="F2571" s="89">
        <v>15</v>
      </c>
      <c r="G2571" s="83">
        <v>43.136519999999997</v>
      </c>
    </row>
    <row r="2572" spans="1:7" s="100" customFormat="1" ht="45" hidden="1" outlineLevel="1" x14ac:dyDescent="0.25">
      <c r="A2572" s="14"/>
      <c r="B2572" s="20" t="s">
        <v>1197</v>
      </c>
      <c r="C2572" s="24">
        <v>2022</v>
      </c>
      <c r="D2572" s="204" t="s">
        <v>50</v>
      </c>
      <c r="E2572" s="89">
        <v>1</v>
      </c>
      <c r="F2572" s="89">
        <v>15</v>
      </c>
      <c r="G2572" s="83">
        <v>34.526519999999998</v>
      </c>
    </row>
    <row r="2573" spans="1:7" s="100" customFormat="1" ht="45" hidden="1" outlineLevel="1" x14ac:dyDescent="0.25">
      <c r="A2573" s="14"/>
      <c r="B2573" s="20" t="s">
        <v>1198</v>
      </c>
      <c r="C2573" s="24">
        <v>2022</v>
      </c>
      <c r="D2573" s="204" t="s">
        <v>50</v>
      </c>
      <c r="E2573" s="89">
        <v>1</v>
      </c>
      <c r="F2573" s="89">
        <v>15</v>
      </c>
      <c r="G2573" s="83">
        <v>21.568259999999999</v>
      </c>
    </row>
    <row r="2574" spans="1:7" s="100" customFormat="1" ht="60" hidden="1" outlineLevel="1" x14ac:dyDescent="0.25">
      <c r="A2574" s="14"/>
      <c r="B2574" s="20" t="s">
        <v>1199</v>
      </c>
      <c r="C2574" s="24">
        <v>2022</v>
      </c>
      <c r="D2574" s="204" t="s">
        <v>50</v>
      </c>
      <c r="E2574" s="89">
        <v>1</v>
      </c>
      <c r="F2574" s="89">
        <v>15</v>
      </c>
      <c r="G2574" s="83">
        <v>21.568259999999999</v>
      </c>
    </row>
    <row r="2575" spans="1:7" s="100" customFormat="1" ht="45" hidden="1" outlineLevel="1" x14ac:dyDescent="0.25">
      <c r="A2575" s="14"/>
      <c r="B2575" s="20" t="s">
        <v>1200</v>
      </c>
      <c r="C2575" s="24">
        <v>2022</v>
      </c>
      <c r="D2575" s="204" t="s">
        <v>50</v>
      </c>
      <c r="E2575" s="89">
        <v>1</v>
      </c>
      <c r="F2575" s="89">
        <v>15</v>
      </c>
      <c r="G2575" s="83">
        <v>21.568259999999999</v>
      </c>
    </row>
    <row r="2576" spans="1:7" s="100" customFormat="1" ht="45" hidden="1" outlineLevel="1" x14ac:dyDescent="0.25">
      <c r="A2576" s="14" t="s">
        <v>100</v>
      </c>
      <c r="B2576" s="162" t="s">
        <v>1577</v>
      </c>
      <c r="C2576" s="24">
        <v>2023</v>
      </c>
      <c r="D2576" s="204" t="s">
        <v>50</v>
      </c>
      <c r="E2576" s="89">
        <v>2</v>
      </c>
      <c r="F2576" s="89">
        <v>15</v>
      </c>
      <c r="G2576" s="80">
        <v>66.705280000000002</v>
      </c>
    </row>
    <row r="2577" spans="1:7" s="100" customFormat="1" ht="45" hidden="1" outlineLevel="1" x14ac:dyDescent="0.25">
      <c r="A2577" s="14"/>
      <c r="B2577" s="20" t="s">
        <v>1578</v>
      </c>
      <c r="C2577" s="24">
        <v>2023</v>
      </c>
      <c r="D2577" s="204" t="s">
        <v>50</v>
      </c>
      <c r="E2577" s="89">
        <v>1</v>
      </c>
      <c r="F2577" s="89">
        <v>10</v>
      </c>
      <c r="G2577" s="80">
        <v>42</v>
      </c>
    </row>
    <row r="2578" spans="1:7" s="100" customFormat="1" ht="120" hidden="1" outlineLevel="1" x14ac:dyDescent="0.25">
      <c r="A2578" s="14"/>
      <c r="B2578" s="20" t="s">
        <v>1579</v>
      </c>
      <c r="C2578" s="24">
        <v>2023</v>
      </c>
      <c r="D2578" s="204" t="s">
        <v>50</v>
      </c>
      <c r="E2578" s="89">
        <v>1</v>
      </c>
      <c r="F2578" s="89">
        <v>15</v>
      </c>
      <c r="G2578" s="80">
        <v>28.275089999999999</v>
      </c>
    </row>
    <row r="2579" spans="1:7" s="100" customFormat="1" ht="45" hidden="1" outlineLevel="1" x14ac:dyDescent="0.25">
      <c r="A2579" s="14"/>
      <c r="B2579" s="20" t="s">
        <v>1572</v>
      </c>
      <c r="C2579" s="24">
        <v>2023</v>
      </c>
      <c r="D2579" s="204" t="s">
        <v>50</v>
      </c>
      <c r="E2579" s="89">
        <v>292</v>
      </c>
      <c r="F2579" s="89">
        <v>4377</v>
      </c>
      <c r="G2579" s="80">
        <v>6238.780279999999</v>
      </c>
    </row>
    <row r="2580" spans="1:7" s="100" customFormat="1" ht="45" hidden="1" outlineLevel="1" x14ac:dyDescent="0.25">
      <c r="A2580" s="14"/>
      <c r="B2580" s="20" t="s">
        <v>1573</v>
      </c>
      <c r="C2580" s="24">
        <v>2023</v>
      </c>
      <c r="D2580" s="204" t="s">
        <v>50</v>
      </c>
      <c r="E2580" s="89">
        <v>88</v>
      </c>
      <c r="F2580" s="89">
        <v>1340</v>
      </c>
      <c r="G2580" s="80">
        <v>1845.6678700000002</v>
      </c>
    </row>
    <row r="2581" spans="1:7" s="100" customFormat="1" ht="45" hidden="1" outlineLevel="1" x14ac:dyDescent="0.25">
      <c r="A2581" s="14"/>
      <c r="B2581" s="20" t="s">
        <v>1574</v>
      </c>
      <c r="C2581" s="24">
        <v>2023</v>
      </c>
      <c r="D2581" s="204" t="s">
        <v>50</v>
      </c>
      <c r="E2581" s="89">
        <v>130</v>
      </c>
      <c r="F2581" s="89">
        <v>2050</v>
      </c>
      <c r="G2581" s="80">
        <v>2549.91968</v>
      </c>
    </row>
    <row r="2582" spans="1:7" s="100" customFormat="1" ht="105" hidden="1" outlineLevel="1" x14ac:dyDescent="0.25">
      <c r="A2582" s="14"/>
      <c r="B2582" s="20" t="s">
        <v>1581</v>
      </c>
      <c r="C2582" s="24">
        <v>2023</v>
      </c>
      <c r="D2582" s="204" t="s">
        <v>50</v>
      </c>
      <c r="E2582" s="89">
        <v>32</v>
      </c>
      <c r="F2582" s="89">
        <v>280</v>
      </c>
      <c r="G2582" s="80">
        <v>448.2688</v>
      </c>
    </row>
    <row r="2583" spans="1:7" s="100" customFormat="1" ht="30" hidden="1" outlineLevel="1" x14ac:dyDescent="0.25">
      <c r="A2583" s="14"/>
      <c r="B2583" s="20" t="s">
        <v>1588</v>
      </c>
      <c r="C2583" s="24">
        <v>2023</v>
      </c>
      <c r="D2583" s="204" t="s">
        <v>50</v>
      </c>
      <c r="E2583" s="89">
        <v>103</v>
      </c>
      <c r="F2583" s="89">
        <v>1238</v>
      </c>
      <c r="G2583" s="80">
        <v>2071.0891499999998</v>
      </c>
    </row>
    <row r="2584" spans="1:7" s="100" customFormat="1" ht="30" hidden="1" outlineLevel="1" x14ac:dyDescent="0.25">
      <c r="A2584" s="14"/>
      <c r="B2584" s="20" t="s">
        <v>1589</v>
      </c>
      <c r="C2584" s="24">
        <v>2023</v>
      </c>
      <c r="D2584" s="204" t="s">
        <v>50</v>
      </c>
      <c r="E2584" s="89">
        <v>11</v>
      </c>
      <c r="F2584" s="89">
        <v>165</v>
      </c>
      <c r="G2584" s="80">
        <v>357.51386000000002</v>
      </c>
    </row>
    <row r="2585" spans="1:7" s="100" customFormat="1" ht="30" hidden="1" outlineLevel="1" x14ac:dyDescent="0.25">
      <c r="A2585" s="14"/>
      <c r="B2585" s="20" t="s">
        <v>1590</v>
      </c>
      <c r="C2585" s="24">
        <v>2023</v>
      </c>
      <c r="D2585" s="204" t="s">
        <v>50</v>
      </c>
      <c r="E2585" s="89">
        <v>2</v>
      </c>
      <c r="F2585" s="89">
        <v>80</v>
      </c>
      <c r="G2585" s="80">
        <v>44.408560000000001</v>
      </c>
    </row>
    <row r="2586" spans="1:7" s="100" customFormat="1" ht="30" hidden="1" outlineLevel="1" x14ac:dyDescent="0.25">
      <c r="A2586" s="14"/>
      <c r="B2586" s="20" t="s">
        <v>1591</v>
      </c>
      <c r="C2586" s="24">
        <v>2023</v>
      </c>
      <c r="D2586" s="204" t="s">
        <v>50</v>
      </c>
      <c r="E2586" s="89">
        <v>9</v>
      </c>
      <c r="F2586" s="89">
        <v>145</v>
      </c>
      <c r="G2586" s="80">
        <v>203.33384000000001</v>
      </c>
    </row>
    <row r="2587" spans="1:7" s="100" customFormat="1" ht="30" hidden="1" outlineLevel="1" x14ac:dyDescent="0.25">
      <c r="A2587" s="14"/>
      <c r="B2587" s="20" t="s">
        <v>1592</v>
      </c>
      <c r="C2587" s="24">
        <v>2023</v>
      </c>
      <c r="D2587" s="204" t="s">
        <v>50</v>
      </c>
      <c r="E2587" s="89">
        <v>232</v>
      </c>
      <c r="F2587" s="89">
        <v>3580</v>
      </c>
      <c r="G2587" s="80">
        <v>6024.7450500000004</v>
      </c>
    </row>
    <row r="2588" spans="1:7" s="100" customFormat="1" ht="30" hidden="1" outlineLevel="1" x14ac:dyDescent="0.25">
      <c r="A2588" s="14"/>
      <c r="B2588" s="20" t="s">
        <v>1593</v>
      </c>
      <c r="C2588" s="24">
        <v>2023</v>
      </c>
      <c r="D2588" s="204" t="s">
        <v>50</v>
      </c>
      <c r="E2588" s="89">
        <v>28</v>
      </c>
      <c r="F2588" s="89">
        <v>400</v>
      </c>
      <c r="G2588" s="80">
        <v>532.05028000000004</v>
      </c>
    </row>
    <row r="2589" spans="1:7" s="100" customFormat="1" ht="75" hidden="1" outlineLevel="1" x14ac:dyDescent="0.25">
      <c r="A2589" s="14"/>
      <c r="B2589" s="20" t="s">
        <v>1594</v>
      </c>
      <c r="C2589" s="24">
        <v>2023</v>
      </c>
      <c r="D2589" s="204" t="s">
        <v>50</v>
      </c>
      <c r="E2589" s="89">
        <v>1</v>
      </c>
      <c r="F2589" s="89">
        <v>3</v>
      </c>
      <c r="G2589" s="80">
        <v>41</v>
      </c>
    </row>
    <row r="2590" spans="1:7" s="100" customFormat="1" ht="120" hidden="1" outlineLevel="1" x14ac:dyDescent="0.25">
      <c r="A2590" s="14"/>
      <c r="B2590" s="20" t="s">
        <v>1595</v>
      </c>
      <c r="C2590" s="24">
        <v>2023</v>
      </c>
      <c r="D2590" s="204" t="s">
        <v>50</v>
      </c>
      <c r="E2590" s="89">
        <v>1</v>
      </c>
      <c r="F2590" s="89">
        <v>15</v>
      </c>
      <c r="G2590" s="80">
        <v>36.390330000000006</v>
      </c>
    </row>
    <row r="2591" spans="1:7" s="100" customFormat="1" ht="30" hidden="1" outlineLevel="1" x14ac:dyDescent="0.25">
      <c r="A2591" s="14"/>
      <c r="B2591" s="20" t="s">
        <v>1596</v>
      </c>
      <c r="C2591" s="24">
        <v>2023</v>
      </c>
      <c r="D2591" s="204" t="s">
        <v>50</v>
      </c>
      <c r="E2591" s="89">
        <v>567</v>
      </c>
      <c r="F2591" s="89">
        <v>7646</v>
      </c>
      <c r="G2591" s="80">
        <v>11575.511739999998</v>
      </c>
    </row>
    <row r="2592" spans="1:7" s="100" customFormat="1" ht="30" hidden="1" outlineLevel="1" x14ac:dyDescent="0.25">
      <c r="A2592" s="14"/>
      <c r="B2592" s="20" t="s">
        <v>1597</v>
      </c>
      <c r="C2592" s="24">
        <v>2023</v>
      </c>
      <c r="D2592" s="204" t="s">
        <v>50</v>
      </c>
      <c r="E2592" s="89">
        <v>232</v>
      </c>
      <c r="F2592" s="89">
        <v>3420</v>
      </c>
      <c r="G2592" s="80">
        <v>5430.3939799999989</v>
      </c>
    </row>
    <row r="2593" spans="1:7" s="100" customFormat="1" ht="105" hidden="1" outlineLevel="1" x14ac:dyDescent="0.25">
      <c r="A2593" s="14"/>
      <c r="B2593" s="20" t="s">
        <v>1598</v>
      </c>
      <c r="C2593" s="24">
        <v>2023</v>
      </c>
      <c r="D2593" s="204" t="s">
        <v>50</v>
      </c>
      <c r="E2593" s="89">
        <v>3</v>
      </c>
      <c r="F2593" s="89">
        <v>36</v>
      </c>
      <c r="G2593" s="80">
        <v>116.64743999999999</v>
      </c>
    </row>
    <row r="2594" spans="1:7" s="100" customFormat="1" ht="45" hidden="1" outlineLevel="1" x14ac:dyDescent="0.25">
      <c r="A2594" s="14"/>
      <c r="B2594" s="20" t="s">
        <v>1601</v>
      </c>
      <c r="C2594" s="24">
        <v>2023</v>
      </c>
      <c r="D2594" s="204" t="s">
        <v>50</v>
      </c>
      <c r="E2594" s="89">
        <v>1</v>
      </c>
      <c r="F2594" s="89">
        <v>15</v>
      </c>
      <c r="G2594" s="80">
        <v>32.414760000000001</v>
      </c>
    </row>
    <row r="2595" spans="1:7" s="100" customFormat="1" ht="45" hidden="1" outlineLevel="1" x14ac:dyDescent="0.25">
      <c r="A2595" s="14"/>
      <c r="B2595" s="20" t="s">
        <v>1570</v>
      </c>
      <c r="C2595" s="24">
        <v>2023</v>
      </c>
      <c r="D2595" s="204" t="s">
        <v>50</v>
      </c>
      <c r="E2595" s="89">
        <v>123</v>
      </c>
      <c r="F2595" s="89">
        <v>1840</v>
      </c>
      <c r="G2595" s="80">
        <v>2900.02387</v>
      </c>
    </row>
    <row r="2596" spans="1:7" s="100" customFormat="1" ht="60" hidden="1" outlineLevel="1" x14ac:dyDescent="0.25">
      <c r="A2596" s="14"/>
      <c r="B2596" s="20" t="s">
        <v>1603</v>
      </c>
      <c r="C2596" s="24">
        <v>2023</v>
      </c>
      <c r="D2596" s="204" t="s">
        <v>50</v>
      </c>
      <c r="E2596" s="89">
        <v>1</v>
      </c>
      <c r="F2596" s="89">
        <v>30</v>
      </c>
      <c r="G2596" s="80">
        <v>24.39255</v>
      </c>
    </row>
    <row r="2597" spans="1:7" s="100" customFormat="1" ht="45" hidden="1" outlineLevel="1" x14ac:dyDescent="0.25">
      <c r="A2597" s="14"/>
      <c r="B2597" s="20" t="s">
        <v>1604</v>
      </c>
      <c r="C2597" s="24">
        <v>2023</v>
      </c>
      <c r="D2597" s="204" t="s">
        <v>50</v>
      </c>
      <c r="E2597" s="89">
        <v>1</v>
      </c>
      <c r="F2597" s="89">
        <v>15</v>
      </c>
      <c r="G2597" s="80">
        <v>34.590000000000003</v>
      </c>
    </row>
    <row r="2598" spans="1:7" s="100" customFormat="1" ht="45" hidden="1" outlineLevel="1" x14ac:dyDescent="0.25">
      <c r="A2598" s="14"/>
      <c r="B2598" s="20" t="s">
        <v>1608</v>
      </c>
      <c r="C2598" s="24">
        <v>2023</v>
      </c>
      <c r="D2598" s="204" t="s">
        <v>50</v>
      </c>
      <c r="E2598" s="89">
        <v>2</v>
      </c>
      <c r="F2598" s="89">
        <v>20</v>
      </c>
      <c r="G2598" s="80">
        <v>63.575069999999997</v>
      </c>
    </row>
    <row r="2599" spans="1:7" s="100" customFormat="1" ht="45" hidden="1" outlineLevel="1" x14ac:dyDescent="0.25">
      <c r="A2599" s="14"/>
      <c r="B2599" s="20" t="s">
        <v>1609</v>
      </c>
      <c r="C2599" s="24">
        <v>2023</v>
      </c>
      <c r="D2599" s="204" t="s">
        <v>50</v>
      </c>
      <c r="E2599" s="89">
        <v>1</v>
      </c>
      <c r="F2599" s="89">
        <v>15</v>
      </c>
      <c r="G2599" s="80">
        <v>28.673719999999999</v>
      </c>
    </row>
    <row r="2600" spans="1:7" s="100" customFormat="1" ht="45" hidden="1" outlineLevel="1" x14ac:dyDescent="0.25">
      <c r="A2600" s="14"/>
      <c r="B2600" s="20" t="s">
        <v>1610</v>
      </c>
      <c r="C2600" s="24">
        <v>2023</v>
      </c>
      <c r="D2600" s="204" t="s">
        <v>50</v>
      </c>
      <c r="E2600" s="89">
        <v>1</v>
      </c>
      <c r="F2600" s="89">
        <v>15</v>
      </c>
      <c r="G2600" s="80">
        <v>34.352640000000001</v>
      </c>
    </row>
    <row r="2601" spans="1:7" s="100" customFormat="1" ht="45" hidden="1" outlineLevel="1" x14ac:dyDescent="0.25">
      <c r="A2601" s="14"/>
      <c r="B2601" s="20" t="s">
        <v>1611</v>
      </c>
      <c r="C2601" s="24">
        <v>2023</v>
      </c>
      <c r="D2601" s="204" t="s">
        <v>50</v>
      </c>
      <c r="E2601" s="89">
        <v>1</v>
      </c>
      <c r="F2601" s="89">
        <v>15</v>
      </c>
      <c r="G2601" s="80">
        <v>28.673719999999999</v>
      </c>
    </row>
    <row r="2602" spans="1:7" s="100" customFormat="1" ht="90" hidden="1" outlineLevel="1" x14ac:dyDescent="0.25">
      <c r="A2602" s="14"/>
      <c r="B2602" s="20" t="s">
        <v>1613</v>
      </c>
      <c r="C2602" s="24">
        <v>2023</v>
      </c>
      <c r="D2602" s="204" t="s">
        <v>50</v>
      </c>
      <c r="E2602" s="89">
        <v>4</v>
      </c>
      <c r="F2602" s="89">
        <v>56</v>
      </c>
      <c r="G2602" s="80">
        <v>100.2072</v>
      </c>
    </row>
    <row r="2603" spans="1:7" s="100" customFormat="1" ht="75" hidden="1" outlineLevel="1" x14ac:dyDescent="0.25">
      <c r="A2603" s="14"/>
      <c r="B2603" s="20" t="s">
        <v>1614</v>
      </c>
      <c r="C2603" s="24">
        <v>2023</v>
      </c>
      <c r="D2603" s="204" t="s">
        <v>50</v>
      </c>
      <c r="E2603" s="89">
        <v>1</v>
      </c>
      <c r="F2603" s="89">
        <v>15</v>
      </c>
      <c r="G2603" s="80">
        <v>25.0518</v>
      </c>
    </row>
    <row r="2604" spans="1:7" s="100" customFormat="1" ht="60" hidden="1" outlineLevel="1" x14ac:dyDescent="0.25">
      <c r="A2604" s="14"/>
      <c r="B2604" s="20" t="s">
        <v>1615</v>
      </c>
      <c r="C2604" s="24">
        <v>2023</v>
      </c>
      <c r="D2604" s="204" t="s">
        <v>50</v>
      </c>
      <c r="E2604" s="89">
        <v>1</v>
      </c>
      <c r="F2604" s="89">
        <v>15</v>
      </c>
      <c r="G2604" s="80">
        <v>25.0518</v>
      </c>
    </row>
    <row r="2605" spans="1:7" s="100" customFormat="1" ht="45" hidden="1" outlineLevel="1" x14ac:dyDescent="0.25">
      <c r="A2605" s="14"/>
      <c r="B2605" s="20" t="s">
        <v>1616</v>
      </c>
      <c r="C2605" s="24">
        <v>2023</v>
      </c>
      <c r="D2605" s="204" t="s">
        <v>50</v>
      </c>
      <c r="E2605" s="89">
        <v>1</v>
      </c>
      <c r="F2605" s="89">
        <v>15</v>
      </c>
      <c r="G2605" s="80">
        <v>33</v>
      </c>
    </row>
    <row r="2606" spans="1:7" s="100" customFormat="1" ht="75" hidden="1" outlineLevel="1" x14ac:dyDescent="0.25">
      <c r="A2606" s="14"/>
      <c r="B2606" s="20" t="s">
        <v>1617</v>
      </c>
      <c r="C2606" s="24">
        <v>2023</v>
      </c>
      <c r="D2606" s="204" t="s">
        <v>50</v>
      </c>
      <c r="E2606" s="89">
        <v>1</v>
      </c>
      <c r="F2606" s="89">
        <v>15</v>
      </c>
      <c r="G2606" s="80">
        <v>31.352640000000001</v>
      </c>
    </row>
    <row r="2607" spans="1:7" s="100" customFormat="1" ht="60" hidden="1" outlineLevel="1" x14ac:dyDescent="0.25">
      <c r="A2607" s="14"/>
      <c r="B2607" s="20" t="s">
        <v>1618</v>
      </c>
      <c r="C2607" s="24">
        <v>2023</v>
      </c>
      <c r="D2607" s="204" t="s">
        <v>50</v>
      </c>
      <c r="E2607" s="89">
        <v>1</v>
      </c>
      <c r="F2607" s="89">
        <v>15</v>
      </c>
      <c r="G2607" s="80">
        <v>25.0518</v>
      </c>
    </row>
    <row r="2608" spans="1:7" s="100" customFormat="1" ht="45" hidden="1" outlineLevel="1" x14ac:dyDescent="0.25">
      <c r="A2608" s="14"/>
      <c r="B2608" s="20" t="s">
        <v>1619</v>
      </c>
      <c r="C2608" s="24">
        <v>2023</v>
      </c>
      <c r="D2608" s="204" t="s">
        <v>50</v>
      </c>
      <c r="E2608" s="89">
        <v>1</v>
      </c>
      <c r="F2608" s="89">
        <v>15</v>
      </c>
      <c r="G2608" s="80">
        <v>29.308029999999999</v>
      </c>
    </row>
    <row r="2609" spans="1:7" s="100" customFormat="1" ht="60" hidden="1" outlineLevel="1" x14ac:dyDescent="0.25">
      <c r="A2609" s="14"/>
      <c r="B2609" s="20" t="s">
        <v>1620</v>
      </c>
      <c r="C2609" s="24">
        <v>2023</v>
      </c>
      <c r="D2609" s="204" t="s">
        <v>50</v>
      </c>
      <c r="E2609" s="89">
        <v>3</v>
      </c>
      <c r="F2609" s="89">
        <v>45</v>
      </c>
      <c r="G2609" s="80">
        <v>268.40040000000005</v>
      </c>
    </row>
    <row r="2610" spans="1:7" s="100" customFormat="1" ht="45" hidden="1" outlineLevel="1" x14ac:dyDescent="0.25">
      <c r="A2610" s="14"/>
      <c r="B2610" s="20" t="s">
        <v>1622</v>
      </c>
      <c r="C2610" s="24">
        <v>2023</v>
      </c>
      <c r="D2610" s="204" t="s">
        <v>50</v>
      </c>
      <c r="E2610" s="89">
        <v>1</v>
      </c>
      <c r="F2610" s="89">
        <v>15</v>
      </c>
      <c r="G2610" s="80">
        <v>24.365080000000003</v>
      </c>
    </row>
    <row r="2611" spans="1:7" s="100" customFormat="1" ht="60" hidden="1" outlineLevel="1" x14ac:dyDescent="0.25">
      <c r="A2611" s="14"/>
      <c r="B2611" s="20" t="s">
        <v>1623</v>
      </c>
      <c r="C2611" s="24">
        <v>2023</v>
      </c>
      <c r="D2611" s="204" t="s">
        <v>50</v>
      </c>
      <c r="E2611" s="89">
        <v>1</v>
      </c>
      <c r="F2611" s="89">
        <v>15</v>
      </c>
      <c r="G2611" s="80">
        <v>25.0518</v>
      </c>
    </row>
    <row r="2612" spans="1:7" s="100" customFormat="1" ht="45" hidden="1" outlineLevel="1" x14ac:dyDescent="0.25">
      <c r="A2612" s="14"/>
      <c r="B2612" s="20" t="s">
        <v>1624</v>
      </c>
      <c r="C2612" s="24">
        <v>2023</v>
      </c>
      <c r="D2612" s="204" t="s">
        <v>50</v>
      </c>
      <c r="E2612" s="89">
        <v>1</v>
      </c>
      <c r="F2612" s="89">
        <v>15</v>
      </c>
      <c r="G2612" s="80">
        <v>28.673719999999999</v>
      </c>
    </row>
    <row r="2613" spans="1:7" s="100" customFormat="1" ht="60" hidden="1" outlineLevel="1" x14ac:dyDescent="0.25">
      <c r="A2613" s="14"/>
      <c r="B2613" s="20" t="s">
        <v>1625</v>
      </c>
      <c r="C2613" s="24">
        <v>2023</v>
      </c>
      <c r="D2613" s="204" t="s">
        <v>50</v>
      </c>
      <c r="E2613" s="89">
        <v>1</v>
      </c>
      <c r="F2613" s="89">
        <v>12</v>
      </c>
      <c r="G2613" s="80">
        <v>31.352640000000001</v>
      </c>
    </row>
    <row r="2614" spans="1:7" s="100" customFormat="1" ht="45" hidden="1" outlineLevel="1" x14ac:dyDescent="0.25">
      <c r="A2614" s="14"/>
      <c r="B2614" s="20" t="s">
        <v>1626</v>
      </c>
      <c r="C2614" s="24">
        <v>2023</v>
      </c>
      <c r="D2614" s="204" t="s">
        <v>50</v>
      </c>
      <c r="E2614" s="89">
        <v>1</v>
      </c>
      <c r="F2614" s="89">
        <v>15</v>
      </c>
      <c r="G2614" s="80">
        <v>44.273740000000004</v>
      </c>
    </row>
    <row r="2615" spans="1:7" s="100" customFormat="1" ht="30" hidden="1" outlineLevel="1" x14ac:dyDescent="0.25">
      <c r="A2615" s="14"/>
      <c r="B2615" s="20" t="s">
        <v>1627</v>
      </c>
      <c r="C2615" s="24">
        <v>2023</v>
      </c>
      <c r="D2615" s="204" t="s">
        <v>50</v>
      </c>
      <c r="E2615" s="89">
        <v>8</v>
      </c>
      <c r="F2615" s="89">
        <v>130</v>
      </c>
      <c r="G2615" s="80">
        <v>234.77341000000001</v>
      </c>
    </row>
    <row r="2616" spans="1:7" s="100" customFormat="1" ht="45" hidden="1" outlineLevel="1" x14ac:dyDescent="0.25">
      <c r="A2616" s="14"/>
      <c r="B2616" s="20" t="s">
        <v>1628</v>
      </c>
      <c r="C2616" s="24">
        <v>2023</v>
      </c>
      <c r="D2616" s="204" t="s">
        <v>50</v>
      </c>
      <c r="E2616" s="89">
        <v>1</v>
      </c>
      <c r="F2616" s="89">
        <v>15</v>
      </c>
      <c r="G2616" s="80">
        <v>36.746870000000001</v>
      </c>
    </row>
    <row r="2617" spans="1:7" s="100" customFormat="1" ht="60" hidden="1" outlineLevel="1" x14ac:dyDescent="0.25">
      <c r="A2617" s="14"/>
      <c r="B2617" s="20" t="s">
        <v>1629</v>
      </c>
      <c r="C2617" s="24">
        <v>2023</v>
      </c>
      <c r="D2617" s="204" t="s">
        <v>50</v>
      </c>
      <c r="E2617" s="89">
        <v>1</v>
      </c>
      <c r="F2617" s="89">
        <v>15</v>
      </c>
      <c r="G2617" s="80">
        <v>36.746870000000001</v>
      </c>
    </row>
    <row r="2618" spans="1:7" s="100" customFormat="1" ht="60" hidden="1" outlineLevel="1" x14ac:dyDescent="0.25">
      <c r="A2618" s="14"/>
      <c r="B2618" s="20" t="s">
        <v>1630</v>
      </c>
      <c r="C2618" s="24">
        <v>2023</v>
      </c>
      <c r="D2618" s="204" t="s">
        <v>50</v>
      </c>
      <c r="E2618" s="89">
        <v>3</v>
      </c>
      <c r="F2618" s="89">
        <v>45</v>
      </c>
      <c r="G2618" s="80">
        <v>80.224759999999989</v>
      </c>
    </row>
    <row r="2619" spans="1:7" s="100" customFormat="1" ht="75" hidden="1" outlineLevel="1" x14ac:dyDescent="0.25">
      <c r="A2619" s="14"/>
      <c r="B2619" s="20" t="s">
        <v>1631</v>
      </c>
      <c r="C2619" s="24">
        <v>2023</v>
      </c>
      <c r="D2619" s="204" t="s">
        <v>50</v>
      </c>
      <c r="E2619" s="89">
        <v>6</v>
      </c>
      <c r="F2619" s="89">
        <v>105</v>
      </c>
      <c r="G2619" s="80">
        <v>179.35164</v>
      </c>
    </row>
    <row r="2620" spans="1:7" s="100" customFormat="1" ht="60" hidden="1" outlineLevel="1" x14ac:dyDescent="0.25">
      <c r="A2620" s="14"/>
      <c r="B2620" s="20" t="s">
        <v>1632</v>
      </c>
      <c r="C2620" s="24">
        <v>2023</v>
      </c>
      <c r="D2620" s="204" t="s">
        <v>50</v>
      </c>
      <c r="E2620" s="89">
        <v>2</v>
      </c>
      <c r="F2620" s="89">
        <v>30</v>
      </c>
      <c r="G2620" s="80">
        <v>46.255029999999998</v>
      </c>
    </row>
    <row r="2621" spans="1:7" s="100" customFormat="1" ht="45" hidden="1" outlineLevel="1" x14ac:dyDescent="0.25">
      <c r="A2621" s="14"/>
      <c r="B2621" s="20" t="s">
        <v>1633</v>
      </c>
      <c r="C2621" s="24">
        <v>2023</v>
      </c>
      <c r="D2621" s="204" t="s">
        <v>50</v>
      </c>
      <c r="E2621" s="89">
        <v>1</v>
      </c>
      <c r="F2621" s="89">
        <v>15</v>
      </c>
      <c r="G2621" s="80">
        <v>33.352640000000001</v>
      </c>
    </row>
    <row r="2622" spans="1:7" s="100" customFormat="1" ht="45" hidden="1" outlineLevel="1" x14ac:dyDescent="0.25">
      <c r="A2622" s="14"/>
      <c r="B2622" s="20" t="s">
        <v>1634</v>
      </c>
      <c r="C2622" s="24">
        <v>2023</v>
      </c>
      <c r="D2622" s="204" t="s">
        <v>50</v>
      </c>
      <c r="E2622" s="89">
        <v>1</v>
      </c>
      <c r="F2622" s="89">
        <v>15</v>
      </c>
      <c r="G2622" s="80">
        <v>32.422519999999999</v>
      </c>
    </row>
    <row r="2623" spans="1:7" s="100" customFormat="1" ht="60" hidden="1" outlineLevel="1" x14ac:dyDescent="0.25">
      <c r="A2623" s="14"/>
      <c r="B2623" s="20" t="s">
        <v>1635</v>
      </c>
      <c r="C2623" s="24">
        <v>2023</v>
      </c>
      <c r="D2623" s="204" t="s">
        <v>50</v>
      </c>
      <c r="E2623" s="89">
        <v>1</v>
      </c>
      <c r="F2623" s="89">
        <v>10</v>
      </c>
      <c r="G2623" s="80">
        <v>29.273959999999999</v>
      </c>
    </row>
    <row r="2624" spans="1:7" s="100" customFormat="1" ht="60" hidden="1" outlineLevel="1" x14ac:dyDescent="0.25">
      <c r="A2624" s="14"/>
      <c r="B2624" s="20" t="s">
        <v>1636</v>
      </c>
      <c r="C2624" s="24">
        <v>2023</v>
      </c>
      <c r="D2624" s="204" t="s">
        <v>50</v>
      </c>
      <c r="E2624" s="89">
        <v>1</v>
      </c>
      <c r="F2624" s="89">
        <v>15</v>
      </c>
      <c r="G2624" s="80">
        <v>28.275089999999999</v>
      </c>
    </row>
    <row r="2625" spans="1:7" s="100" customFormat="1" ht="60" hidden="1" outlineLevel="1" x14ac:dyDescent="0.25">
      <c r="A2625" s="14"/>
      <c r="B2625" s="20" t="s">
        <v>1637</v>
      </c>
      <c r="C2625" s="24">
        <v>2023</v>
      </c>
      <c r="D2625" s="204" t="s">
        <v>50</v>
      </c>
      <c r="E2625" s="89">
        <v>1</v>
      </c>
      <c r="F2625" s="89">
        <v>15</v>
      </c>
      <c r="G2625" s="80">
        <v>28.275089999999999</v>
      </c>
    </row>
    <row r="2626" spans="1:7" s="100" customFormat="1" ht="30" hidden="1" outlineLevel="1" x14ac:dyDescent="0.25">
      <c r="A2626" s="14"/>
      <c r="B2626" s="20" t="s">
        <v>1638</v>
      </c>
      <c r="C2626" s="24">
        <v>2023</v>
      </c>
      <c r="D2626" s="204" t="s">
        <v>50</v>
      </c>
      <c r="E2626" s="89">
        <v>1</v>
      </c>
      <c r="F2626" s="89">
        <v>15</v>
      </c>
      <c r="G2626" s="80">
        <v>31.352640000000001</v>
      </c>
    </row>
    <row r="2627" spans="1:7" s="100" customFormat="1" ht="30" hidden="1" outlineLevel="1" x14ac:dyDescent="0.25">
      <c r="A2627" s="14"/>
      <c r="B2627" s="20" t="s">
        <v>1639</v>
      </c>
      <c r="C2627" s="24">
        <v>2023</v>
      </c>
      <c r="D2627" s="204" t="s">
        <v>50</v>
      </c>
      <c r="E2627" s="89">
        <v>1</v>
      </c>
      <c r="F2627" s="89">
        <v>15</v>
      </c>
      <c r="G2627" s="80">
        <v>27.379240000000003</v>
      </c>
    </row>
    <row r="2628" spans="1:7" s="100" customFormat="1" ht="60" hidden="1" outlineLevel="1" x14ac:dyDescent="0.25">
      <c r="A2628" s="14"/>
      <c r="B2628" s="20" t="s">
        <v>1640</v>
      </c>
      <c r="C2628" s="24">
        <v>2023</v>
      </c>
      <c r="D2628" s="204" t="s">
        <v>50</v>
      </c>
      <c r="E2628" s="89">
        <v>1</v>
      </c>
      <c r="F2628" s="89">
        <v>15</v>
      </c>
      <c r="G2628" s="80">
        <v>24.34761</v>
      </c>
    </row>
    <row r="2629" spans="1:7" s="100" customFormat="1" ht="30" hidden="1" outlineLevel="1" x14ac:dyDescent="0.25">
      <c r="A2629" s="14"/>
      <c r="B2629" s="20" t="s">
        <v>1641</v>
      </c>
      <c r="C2629" s="24">
        <v>2023</v>
      </c>
      <c r="D2629" s="204" t="s">
        <v>50</v>
      </c>
      <c r="E2629" s="89">
        <v>1</v>
      </c>
      <c r="F2629" s="89">
        <v>15</v>
      </c>
      <c r="G2629" s="80">
        <v>27.379240000000003</v>
      </c>
    </row>
    <row r="2630" spans="1:7" s="100" customFormat="1" ht="30" hidden="1" outlineLevel="1" x14ac:dyDescent="0.25">
      <c r="A2630" s="14"/>
      <c r="B2630" s="20" t="s">
        <v>1642</v>
      </c>
      <c r="C2630" s="24">
        <v>2023</v>
      </c>
      <c r="D2630" s="204" t="s">
        <v>50</v>
      </c>
      <c r="E2630" s="89">
        <v>1</v>
      </c>
      <c r="F2630" s="89">
        <v>15</v>
      </c>
      <c r="G2630" s="80">
        <v>31.320160000000001</v>
      </c>
    </row>
    <row r="2631" spans="1:7" s="100" customFormat="1" ht="90" hidden="1" outlineLevel="1" x14ac:dyDescent="0.25">
      <c r="A2631" s="14"/>
      <c r="B2631" s="20" t="s">
        <v>1643</v>
      </c>
      <c r="C2631" s="24">
        <v>2023</v>
      </c>
      <c r="D2631" s="204" t="s">
        <v>50</v>
      </c>
      <c r="E2631" s="89">
        <v>2</v>
      </c>
      <c r="F2631" s="89">
        <v>30</v>
      </c>
      <c r="G2631" s="80">
        <v>49.813449999999996</v>
      </c>
    </row>
    <row r="2632" spans="1:7" s="100" customFormat="1" ht="30" hidden="1" outlineLevel="1" x14ac:dyDescent="0.25">
      <c r="A2632" s="14"/>
      <c r="B2632" s="20" t="s">
        <v>1644</v>
      </c>
      <c r="C2632" s="24">
        <v>2023</v>
      </c>
      <c r="D2632" s="204" t="s">
        <v>50</v>
      </c>
      <c r="E2632" s="89">
        <v>1</v>
      </c>
      <c r="F2632" s="89">
        <v>15</v>
      </c>
      <c r="G2632" s="80">
        <v>32.414760000000001</v>
      </c>
    </row>
    <row r="2633" spans="1:7" s="100" customFormat="1" ht="45" hidden="1" outlineLevel="1" x14ac:dyDescent="0.25">
      <c r="A2633" s="14"/>
      <c r="B2633" s="20" t="s">
        <v>1645</v>
      </c>
      <c r="C2633" s="24">
        <v>2023</v>
      </c>
      <c r="D2633" s="204" t="s">
        <v>50</v>
      </c>
      <c r="E2633" s="89">
        <v>1</v>
      </c>
      <c r="F2633" s="89">
        <v>15</v>
      </c>
      <c r="G2633" s="80">
        <v>26.910810000000001</v>
      </c>
    </row>
    <row r="2634" spans="1:7" s="100" customFormat="1" ht="60" hidden="1" outlineLevel="1" x14ac:dyDescent="0.25">
      <c r="A2634" s="14"/>
      <c r="B2634" s="20" t="s">
        <v>1646</v>
      </c>
      <c r="C2634" s="24">
        <v>2023</v>
      </c>
      <c r="D2634" s="204" t="s">
        <v>50</v>
      </c>
      <c r="E2634" s="89">
        <v>1</v>
      </c>
      <c r="F2634" s="89">
        <v>15</v>
      </c>
      <c r="G2634" s="80">
        <v>28.79627</v>
      </c>
    </row>
    <row r="2635" spans="1:7" s="100" customFormat="1" ht="60" hidden="1" outlineLevel="1" x14ac:dyDescent="0.25">
      <c r="A2635" s="14"/>
      <c r="B2635" s="20" t="s">
        <v>1647</v>
      </c>
      <c r="C2635" s="24">
        <v>2023</v>
      </c>
      <c r="D2635" s="204" t="s">
        <v>50</v>
      </c>
      <c r="E2635" s="89">
        <v>1</v>
      </c>
      <c r="F2635" s="89">
        <v>15</v>
      </c>
      <c r="G2635" s="80">
        <v>30.83418</v>
      </c>
    </row>
    <row r="2636" spans="1:7" s="100" customFormat="1" ht="60" hidden="1" outlineLevel="1" x14ac:dyDescent="0.25">
      <c r="A2636" s="14"/>
      <c r="B2636" s="20" t="s">
        <v>1649</v>
      </c>
      <c r="C2636" s="24">
        <v>2023</v>
      </c>
      <c r="D2636" s="204" t="s">
        <v>50</v>
      </c>
      <c r="E2636" s="89">
        <v>1</v>
      </c>
      <c r="F2636" s="89">
        <v>15</v>
      </c>
      <c r="G2636" s="80">
        <v>34.57161</v>
      </c>
    </row>
    <row r="2637" spans="1:7" s="100" customFormat="1" ht="45" hidden="1" outlineLevel="1" x14ac:dyDescent="0.25">
      <c r="A2637" s="14"/>
      <c r="B2637" s="20" t="s">
        <v>1650</v>
      </c>
      <c r="C2637" s="24">
        <v>2023</v>
      </c>
      <c r="D2637" s="204" t="s">
        <v>50</v>
      </c>
      <c r="E2637" s="89">
        <v>1</v>
      </c>
      <c r="F2637" s="89">
        <v>15</v>
      </c>
      <c r="G2637" s="80">
        <v>34.57161</v>
      </c>
    </row>
    <row r="2638" spans="1:7" s="100" customFormat="1" ht="60" hidden="1" outlineLevel="1" x14ac:dyDescent="0.25">
      <c r="A2638" s="14"/>
      <c r="B2638" s="20" t="s">
        <v>1651</v>
      </c>
      <c r="C2638" s="24">
        <v>2023</v>
      </c>
      <c r="D2638" s="204" t="s">
        <v>50</v>
      </c>
      <c r="E2638" s="89">
        <v>1</v>
      </c>
      <c r="F2638" s="89">
        <v>15</v>
      </c>
      <c r="G2638" s="80">
        <v>34.57161</v>
      </c>
    </row>
    <row r="2639" spans="1:7" s="100" customFormat="1" ht="45" hidden="1" outlineLevel="1" x14ac:dyDescent="0.25">
      <c r="A2639" s="14"/>
      <c r="B2639" s="20" t="s">
        <v>1652</v>
      </c>
      <c r="C2639" s="24">
        <v>2023</v>
      </c>
      <c r="D2639" s="204" t="s">
        <v>50</v>
      </c>
      <c r="E2639" s="89">
        <v>1</v>
      </c>
      <c r="F2639" s="89">
        <v>15</v>
      </c>
      <c r="G2639" s="80">
        <v>34.57161</v>
      </c>
    </row>
    <row r="2640" spans="1:7" s="100" customFormat="1" ht="45" hidden="1" outlineLevel="1" x14ac:dyDescent="0.25">
      <c r="A2640" s="14"/>
      <c r="B2640" s="20" t="s">
        <v>1653</v>
      </c>
      <c r="C2640" s="24">
        <v>2023</v>
      </c>
      <c r="D2640" s="204" t="s">
        <v>50</v>
      </c>
      <c r="E2640" s="89">
        <v>1</v>
      </c>
      <c r="F2640" s="89">
        <v>15</v>
      </c>
      <c r="G2640" s="80">
        <v>34.57161</v>
      </c>
    </row>
    <row r="2641" spans="1:7" s="100" customFormat="1" ht="60" hidden="1" outlineLevel="1" x14ac:dyDescent="0.25">
      <c r="A2641" s="14"/>
      <c r="B2641" s="20" t="s">
        <v>1654</v>
      </c>
      <c r="C2641" s="24">
        <v>2023</v>
      </c>
      <c r="D2641" s="204" t="s">
        <v>50</v>
      </c>
      <c r="E2641" s="89">
        <v>1</v>
      </c>
      <c r="F2641" s="89">
        <v>15</v>
      </c>
      <c r="G2641" s="80">
        <v>30.83418</v>
      </c>
    </row>
    <row r="2642" spans="1:7" s="100" customFormat="1" ht="60" hidden="1" outlineLevel="1" x14ac:dyDescent="0.25">
      <c r="A2642" s="14"/>
      <c r="B2642" s="20" t="s">
        <v>1655</v>
      </c>
      <c r="C2642" s="24">
        <v>2023</v>
      </c>
      <c r="D2642" s="204" t="s">
        <v>50</v>
      </c>
      <c r="E2642" s="89">
        <v>1</v>
      </c>
      <c r="F2642" s="89">
        <v>15</v>
      </c>
      <c r="G2642" s="80">
        <v>28.79627</v>
      </c>
    </row>
    <row r="2643" spans="1:7" s="100" customFormat="1" ht="60" hidden="1" outlineLevel="1" x14ac:dyDescent="0.25">
      <c r="A2643" s="14"/>
      <c r="B2643" s="20" t="s">
        <v>1656</v>
      </c>
      <c r="C2643" s="24">
        <v>2023</v>
      </c>
      <c r="D2643" s="204" t="s">
        <v>50</v>
      </c>
      <c r="E2643" s="89">
        <v>1</v>
      </c>
      <c r="F2643" s="89">
        <v>15</v>
      </c>
      <c r="G2643" s="80">
        <v>29.273959999999999</v>
      </c>
    </row>
    <row r="2644" spans="1:7" s="100" customFormat="1" ht="45" hidden="1" outlineLevel="1" x14ac:dyDescent="0.25">
      <c r="A2644" s="14"/>
      <c r="B2644" s="20" t="s">
        <v>1657</v>
      </c>
      <c r="C2644" s="24">
        <v>2023</v>
      </c>
      <c r="D2644" s="204" t="s">
        <v>50</v>
      </c>
      <c r="E2644" s="89">
        <v>1</v>
      </c>
      <c r="F2644" s="89">
        <v>15</v>
      </c>
      <c r="G2644" s="80">
        <v>29.891940000000002</v>
      </c>
    </row>
    <row r="2645" spans="1:7" s="100" customFormat="1" ht="105" hidden="1" outlineLevel="1" x14ac:dyDescent="0.25">
      <c r="A2645" s="14"/>
      <c r="B2645" s="20" t="s">
        <v>1659</v>
      </c>
      <c r="C2645" s="24">
        <v>2023</v>
      </c>
      <c r="D2645" s="204" t="s">
        <v>50</v>
      </c>
      <c r="E2645" s="89">
        <v>1</v>
      </c>
      <c r="F2645" s="89">
        <v>15</v>
      </c>
      <c r="G2645" s="80">
        <v>52.122169999999997</v>
      </c>
    </row>
    <row r="2646" spans="1:7" s="100" customFormat="1" ht="45" hidden="1" outlineLevel="1" x14ac:dyDescent="0.25">
      <c r="A2646" s="14"/>
      <c r="B2646" s="20" t="s">
        <v>1660</v>
      </c>
      <c r="C2646" s="24">
        <v>2023</v>
      </c>
      <c r="D2646" s="204" t="s">
        <v>50</v>
      </c>
      <c r="E2646" s="89">
        <v>1</v>
      </c>
      <c r="F2646" s="89">
        <v>15</v>
      </c>
      <c r="G2646" s="80">
        <v>30.649329999999999</v>
      </c>
    </row>
    <row r="2647" spans="1:7" s="100" customFormat="1" ht="45" hidden="1" outlineLevel="1" x14ac:dyDescent="0.25">
      <c r="A2647" s="14"/>
      <c r="B2647" s="20" t="s">
        <v>1661</v>
      </c>
      <c r="C2647" s="24">
        <v>2023</v>
      </c>
      <c r="D2647" s="204" t="s">
        <v>50</v>
      </c>
      <c r="E2647" s="89">
        <v>2</v>
      </c>
      <c r="F2647" s="89">
        <v>12</v>
      </c>
      <c r="G2647" s="80">
        <v>79.550179999999997</v>
      </c>
    </row>
    <row r="2648" spans="1:7" s="100" customFormat="1" ht="45" hidden="1" outlineLevel="1" x14ac:dyDescent="0.25">
      <c r="A2648" s="14"/>
      <c r="B2648" s="20" t="s">
        <v>1663</v>
      </c>
      <c r="C2648" s="24">
        <v>2023</v>
      </c>
      <c r="D2648" s="204" t="s">
        <v>50</v>
      </c>
      <c r="E2648" s="89">
        <v>1</v>
      </c>
      <c r="F2648" s="89">
        <v>15</v>
      </c>
      <c r="G2648" s="80">
        <v>29.275089999999999</v>
      </c>
    </row>
    <row r="2649" spans="1:7" s="100" customFormat="1" ht="60" hidden="1" outlineLevel="1" x14ac:dyDescent="0.25">
      <c r="A2649" s="14"/>
      <c r="B2649" s="20" t="s">
        <v>1664</v>
      </c>
      <c r="C2649" s="24">
        <v>2023</v>
      </c>
      <c r="D2649" s="204" t="s">
        <v>50</v>
      </c>
      <c r="E2649" s="89">
        <v>1</v>
      </c>
      <c r="F2649" s="89">
        <v>15</v>
      </c>
      <c r="G2649" s="80">
        <v>38.448999999999998</v>
      </c>
    </row>
    <row r="2650" spans="1:7" s="100" customFormat="1" ht="45" hidden="1" outlineLevel="1" x14ac:dyDescent="0.25">
      <c r="A2650" s="14"/>
      <c r="B2650" s="20" t="s">
        <v>1666</v>
      </c>
      <c r="C2650" s="24">
        <v>2023</v>
      </c>
      <c r="D2650" s="204" t="s">
        <v>50</v>
      </c>
      <c r="E2650" s="89">
        <v>1</v>
      </c>
      <c r="F2650" s="89">
        <v>11</v>
      </c>
      <c r="G2650" s="80">
        <v>38.448999999999998</v>
      </c>
    </row>
    <row r="2651" spans="1:7" s="100" customFormat="1" ht="60" hidden="1" outlineLevel="1" x14ac:dyDescent="0.25">
      <c r="A2651" s="14"/>
      <c r="B2651" s="20" t="s">
        <v>1667</v>
      </c>
      <c r="C2651" s="24">
        <v>2023</v>
      </c>
      <c r="D2651" s="204" t="s">
        <v>50</v>
      </c>
      <c r="E2651" s="89">
        <v>1</v>
      </c>
      <c r="F2651" s="89">
        <v>15</v>
      </c>
      <c r="G2651" s="80">
        <v>48.448999999999998</v>
      </c>
    </row>
    <row r="2652" spans="1:7" s="100" customFormat="1" ht="60" hidden="1" outlineLevel="1" x14ac:dyDescent="0.25">
      <c r="A2652" s="14"/>
      <c r="B2652" s="20" t="s">
        <v>1669</v>
      </c>
      <c r="C2652" s="24">
        <v>2023</v>
      </c>
      <c r="D2652" s="204" t="s">
        <v>50</v>
      </c>
      <c r="E2652" s="89">
        <v>3</v>
      </c>
      <c r="F2652" s="89">
        <v>45</v>
      </c>
      <c r="G2652" s="80">
        <v>135.346</v>
      </c>
    </row>
    <row r="2653" spans="1:7" s="100" customFormat="1" ht="60" hidden="1" outlineLevel="1" x14ac:dyDescent="0.25">
      <c r="A2653" s="14"/>
      <c r="B2653" s="20" t="s">
        <v>1670</v>
      </c>
      <c r="C2653" s="24">
        <v>2023</v>
      </c>
      <c r="D2653" s="204" t="s">
        <v>50</v>
      </c>
      <c r="E2653" s="89">
        <v>1</v>
      </c>
      <c r="F2653" s="89">
        <v>15</v>
      </c>
      <c r="G2653" s="80">
        <v>42.448999999999998</v>
      </c>
    </row>
    <row r="2654" spans="1:7" s="100" customFormat="1" ht="60" hidden="1" outlineLevel="1" x14ac:dyDescent="0.25">
      <c r="A2654" s="14"/>
      <c r="B2654" s="20" t="s">
        <v>1671</v>
      </c>
      <c r="C2654" s="24">
        <v>2023</v>
      </c>
      <c r="D2654" s="204" t="s">
        <v>50</v>
      </c>
      <c r="E2654" s="89">
        <v>1</v>
      </c>
      <c r="F2654" s="89">
        <v>15</v>
      </c>
      <c r="G2654" s="80">
        <v>28.449000000000002</v>
      </c>
    </row>
    <row r="2655" spans="1:7" s="100" customFormat="1" ht="60" hidden="1" outlineLevel="1" x14ac:dyDescent="0.25">
      <c r="A2655" s="14"/>
      <c r="B2655" s="20" t="s">
        <v>1672</v>
      </c>
      <c r="C2655" s="24">
        <v>2023</v>
      </c>
      <c r="D2655" s="204" t="s">
        <v>50</v>
      </c>
      <c r="E2655" s="89">
        <v>1</v>
      </c>
      <c r="F2655" s="89">
        <v>15</v>
      </c>
      <c r="G2655" s="80">
        <v>27.449000000000002</v>
      </c>
    </row>
    <row r="2656" spans="1:7" s="100" customFormat="1" ht="60" hidden="1" outlineLevel="1" x14ac:dyDescent="0.25">
      <c r="A2656" s="14"/>
      <c r="B2656" s="20" t="s">
        <v>1673</v>
      </c>
      <c r="C2656" s="24">
        <v>2023</v>
      </c>
      <c r="D2656" s="204" t="s">
        <v>50</v>
      </c>
      <c r="E2656" s="89">
        <v>2</v>
      </c>
      <c r="F2656" s="89">
        <v>42</v>
      </c>
      <c r="G2656" s="80">
        <v>98.897999999999996</v>
      </c>
    </row>
    <row r="2657" spans="1:7" s="100" customFormat="1" ht="45" hidden="1" outlineLevel="1" x14ac:dyDescent="0.25">
      <c r="A2657" s="14"/>
      <c r="B2657" s="20" t="s">
        <v>1674</v>
      </c>
      <c r="C2657" s="24">
        <v>2023</v>
      </c>
      <c r="D2657" s="204" t="s">
        <v>50</v>
      </c>
      <c r="E2657" s="89">
        <v>1</v>
      </c>
      <c r="F2657" s="89">
        <v>15</v>
      </c>
      <c r="G2657" s="80">
        <v>32.448999999999998</v>
      </c>
    </row>
    <row r="2658" spans="1:7" s="100" customFormat="1" ht="60" hidden="1" outlineLevel="1" x14ac:dyDescent="0.25">
      <c r="A2658" s="14"/>
      <c r="B2658" s="20" t="s">
        <v>1675</v>
      </c>
      <c r="C2658" s="24">
        <v>2023</v>
      </c>
      <c r="D2658" s="204" t="s">
        <v>50</v>
      </c>
      <c r="E2658" s="89">
        <v>1</v>
      </c>
      <c r="F2658" s="89">
        <v>15</v>
      </c>
      <c r="G2658" s="80">
        <v>43.448999999999998</v>
      </c>
    </row>
    <row r="2659" spans="1:7" s="100" customFormat="1" ht="45" hidden="1" outlineLevel="1" x14ac:dyDescent="0.25">
      <c r="A2659" s="14"/>
      <c r="B2659" s="20" t="s">
        <v>1676</v>
      </c>
      <c r="C2659" s="24">
        <v>2023</v>
      </c>
      <c r="D2659" s="204" t="s">
        <v>50</v>
      </c>
      <c r="E2659" s="89">
        <v>1</v>
      </c>
      <c r="F2659" s="89">
        <v>15</v>
      </c>
      <c r="G2659" s="80">
        <v>40.448999999999998</v>
      </c>
    </row>
    <row r="2660" spans="1:7" s="100" customFormat="1" ht="45" hidden="1" outlineLevel="1" x14ac:dyDescent="0.25">
      <c r="A2660" s="14"/>
      <c r="B2660" s="20" t="s">
        <v>1677</v>
      </c>
      <c r="C2660" s="24">
        <v>2023</v>
      </c>
      <c r="D2660" s="204" t="s">
        <v>50</v>
      </c>
      <c r="E2660" s="89">
        <v>1</v>
      </c>
      <c r="F2660" s="89">
        <v>15</v>
      </c>
      <c r="G2660" s="80">
        <v>28.449000000000002</v>
      </c>
    </row>
    <row r="2661" spans="1:7" s="100" customFormat="1" ht="60" hidden="1" outlineLevel="1" x14ac:dyDescent="0.25">
      <c r="A2661" s="14"/>
      <c r="B2661" s="20" t="s">
        <v>1678</v>
      </c>
      <c r="C2661" s="24">
        <v>2023</v>
      </c>
      <c r="D2661" s="204" t="s">
        <v>50</v>
      </c>
      <c r="E2661" s="89">
        <v>1</v>
      </c>
      <c r="F2661" s="89">
        <v>15</v>
      </c>
      <c r="G2661" s="80">
        <v>28.449000000000002</v>
      </c>
    </row>
    <row r="2662" spans="1:7" s="100" customFormat="1" ht="60" hidden="1" outlineLevel="1" x14ac:dyDescent="0.25">
      <c r="A2662" s="14"/>
      <c r="B2662" s="20" t="s">
        <v>1682</v>
      </c>
      <c r="C2662" s="24">
        <v>2023</v>
      </c>
      <c r="D2662" s="204" t="s">
        <v>50</v>
      </c>
      <c r="E2662" s="89">
        <v>1</v>
      </c>
      <c r="F2662" s="89">
        <v>15</v>
      </c>
      <c r="G2662" s="80">
        <v>28.79627</v>
      </c>
    </row>
    <row r="2663" spans="1:7" s="100" customFormat="1" ht="60" hidden="1" outlineLevel="1" x14ac:dyDescent="0.25">
      <c r="A2663" s="14"/>
      <c r="B2663" s="20" t="s">
        <v>1683</v>
      </c>
      <c r="C2663" s="24">
        <v>2023</v>
      </c>
      <c r="D2663" s="204" t="s">
        <v>50</v>
      </c>
      <c r="E2663" s="89">
        <v>1</v>
      </c>
      <c r="F2663" s="89">
        <v>15</v>
      </c>
      <c r="G2663" s="80">
        <v>28.79627</v>
      </c>
    </row>
    <row r="2664" spans="1:7" s="100" customFormat="1" ht="45" hidden="1" outlineLevel="1" x14ac:dyDescent="0.25">
      <c r="A2664" s="14"/>
      <c r="B2664" s="20" t="s">
        <v>1684</v>
      </c>
      <c r="C2664" s="24">
        <v>2023</v>
      </c>
      <c r="D2664" s="204" t="s">
        <v>50</v>
      </c>
      <c r="E2664" s="89">
        <v>1</v>
      </c>
      <c r="F2664" s="89">
        <v>15</v>
      </c>
      <c r="G2664" s="80">
        <v>28.449000000000002</v>
      </c>
    </row>
    <row r="2665" spans="1:7" s="100" customFormat="1" ht="90" hidden="1" outlineLevel="1" x14ac:dyDescent="0.25">
      <c r="A2665" s="14"/>
      <c r="B2665" s="20" t="s">
        <v>1685</v>
      </c>
      <c r="C2665" s="24">
        <v>2023</v>
      </c>
      <c r="D2665" s="204" t="s">
        <v>50</v>
      </c>
      <c r="E2665" s="89">
        <v>6</v>
      </c>
      <c r="F2665" s="89">
        <v>39</v>
      </c>
      <c r="G2665" s="80">
        <v>270.58898250000004</v>
      </c>
    </row>
    <row r="2666" spans="1:7" s="100" customFormat="1" ht="135" hidden="1" outlineLevel="1" x14ac:dyDescent="0.25">
      <c r="A2666" s="14"/>
      <c r="B2666" s="20" t="s">
        <v>1686</v>
      </c>
      <c r="C2666" s="24">
        <v>2023</v>
      </c>
      <c r="D2666" s="204" t="s">
        <v>50</v>
      </c>
      <c r="E2666" s="89">
        <v>5</v>
      </c>
      <c r="F2666" s="89">
        <v>172</v>
      </c>
      <c r="G2666" s="80">
        <v>222.87917000000002</v>
      </c>
    </row>
    <row r="2667" spans="1:7" s="100" customFormat="1" ht="90" hidden="1" outlineLevel="1" x14ac:dyDescent="0.25">
      <c r="A2667" s="14"/>
      <c r="B2667" s="20" t="s">
        <v>1687</v>
      </c>
      <c r="C2667" s="24">
        <v>2023</v>
      </c>
      <c r="D2667" s="204" t="s">
        <v>50</v>
      </c>
      <c r="E2667" s="89">
        <v>4</v>
      </c>
      <c r="F2667" s="89">
        <v>60</v>
      </c>
      <c r="G2667" s="80">
        <v>162.52000999999998</v>
      </c>
    </row>
    <row r="2668" spans="1:7" s="100" customFormat="1" ht="45" hidden="1" outlineLevel="1" x14ac:dyDescent="0.25">
      <c r="A2668" s="14"/>
      <c r="B2668" s="20" t="s">
        <v>1688</v>
      </c>
      <c r="C2668" s="24">
        <v>2023</v>
      </c>
      <c r="D2668" s="204" t="s">
        <v>50</v>
      </c>
      <c r="E2668" s="89">
        <v>1</v>
      </c>
      <c r="F2668" s="89">
        <v>15</v>
      </c>
      <c r="G2668" s="80">
        <v>41</v>
      </c>
    </row>
    <row r="2669" spans="1:7" s="100" customFormat="1" ht="60" hidden="1" outlineLevel="1" x14ac:dyDescent="0.25">
      <c r="A2669" s="14"/>
      <c r="B2669" s="20" t="s">
        <v>1689</v>
      </c>
      <c r="C2669" s="24">
        <v>2023</v>
      </c>
      <c r="D2669" s="204" t="s">
        <v>50</v>
      </c>
      <c r="E2669" s="89">
        <v>3</v>
      </c>
      <c r="F2669" s="89">
        <v>45</v>
      </c>
      <c r="G2669" s="80">
        <v>91.821880000000007</v>
      </c>
    </row>
    <row r="2670" spans="1:7" s="100" customFormat="1" ht="75" hidden="1" outlineLevel="1" x14ac:dyDescent="0.25">
      <c r="A2670" s="14"/>
      <c r="B2670" s="20" t="s">
        <v>1690</v>
      </c>
      <c r="C2670" s="24">
        <v>2023</v>
      </c>
      <c r="D2670" s="204" t="s">
        <v>50</v>
      </c>
      <c r="E2670" s="89">
        <v>6</v>
      </c>
      <c r="F2670" s="89">
        <v>201</v>
      </c>
      <c r="G2670" s="80">
        <v>188.11583999999999</v>
      </c>
    </row>
    <row r="2671" spans="1:7" s="100" customFormat="1" ht="45" hidden="1" outlineLevel="1" x14ac:dyDescent="0.25">
      <c r="A2671" s="14"/>
      <c r="B2671" s="20" t="s">
        <v>1691</v>
      </c>
      <c r="C2671" s="24">
        <v>2023</v>
      </c>
      <c r="D2671" s="204" t="s">
        <v>50</v>
      </c>
      <c r="E2671" s="89">
        <v>1</v>
      </c>
      <c r="F2671" s="89">
        <v>15</v>
      </c>
      <c r="G2671" s="80">
        <v>40.275089999999999</v>
      </c>
    </row>
    <row r="2672" spans="1:7" s="100" customFormat="1" ht="75" hidden="1" outlineLevel="1" x14ac:dyDescent="0.25">
      <c r="A2672" s="14"/>
      <c r="B2672" s="20" t="s">
        <v>1692</v>
      </c>
      <c r="C2672" s="24">
        <v>2023</v>
      </c>
      <c r="D2672" s="204" t="s">
        <v>50</v>
      </c>
      <c r="E2672" s="89">
        <v>1</v>
      </c>
      <c r="F2672" s="89">
        <v>15</v>
      </c>
      <c r="G2672" s="80">
        <v>29.449000000000002</v>
      </c>
    </row>
    <row r="2673" spans="1:7" s="100" customFormat="1" ht="45" hidden="1" outlineLevel="1" x14ac:dyDescent="0.25">
      <c r="A2673" s="14"/>
      <c r="B2673" s="20" t="s">
        <v>1693</v>
      </c>
      <c r="C2673" s="24">
        <v>2023</v>
      </c>
      <c r="D2673" s="204" t="s">
        <v>50</v>
      </c>
      <c r="E2673" s="89">
        <v>1</v>
      </c>
      <c r="F2673" s="89">
        <v>15</v>
      </c>
      <c r="G2673" s="80">
        <v>30.649329999999999</v>
      </c>
    </row>
    <row r="2674" spans="1:7" s="100" customFormat="1" ht="60" hidden="1" outlineLevel="1" x14ac:dyDescent="0.25">
      <c r="A2674" s="14"/>
      <c r="B2674" s="20" t="s">
        <v>1694</v>
      </c>
      <c r="C2674" s="24">
        <v>2023</v>
      </c>
      <c r="D2674" s="204" t="s">
        <v>50</v>
      </c>
      <c r="E2674" s="89">
        <v>1</v>
      </c>
      <c r="F2674" s="89">
        <v>15</v>
      </c>
      <c r="G2674" s="80">
        <v>29.86</v>
      </c>
    </row>
    <row r="2675" spans="1:7" s="100" customFormat="1" ht="60" hidden="1" outlineLevel="1" x14ac:dyDescent="0.25">
      <c r="A2675" s="14"/>
      <c r="B2675" s="20" t="s">
        <v>1695</v>
      </c>
      <c r="C2675" s="24">
        <v>2023</v>
      </c>
      <c r="D2675" s="204" t="s">
        <v>50</v>
      </c>
      <c r="E2675" s="89">
        <v>1</v>
      </c>
      <c r="F2675" s="89">
        <v>15</v>
      </c>
      <c r="G2675" s="80">
        <v>52.80865</v>
      </c>
    </row>
    <row r="2676" spans="1:7" s="100" customFormat="1" ht="60" hidden="1" outlineLevel="1" x14ac:dyDescent="0.25">
      <c r="A2676" s="14"/>
      <c r="B2676" s="20" t="s">
        <v>1696</v>
      </c>
      <c r="C2676" s="24">
        <v>2023</v>
      </c>
      <c r="D2676" s="204" t="s">
        <v>50</v>
      </c>
      <c r="E2676" s="89">
        <v>1</v>
      </c>
      <c r="F2676" s="89">
        <v>15</v>
      </c>
      <c r="G2676" s="80">
        <v>30.649329999999999</v>
      </c>
    </row>
    <row r="2677" spans="1:7" s="100" customFormat="1" ht="60" hidden="1" outlineLevel="1" x14ac:dyDescent="0.25">
      <c r="A2677" s="14"/>
      <c r="B2677" s="20" t="s">
        <v>1697</v>
      </c>
      <c r="C2677" s="24">
        <v>2023</v>
      </c>
      <c r="D2677" s="204" t="s">
        <v>50</v>
      </c>
      <c r="E2677" s="89">
        <v>2</v>
      </c>
      <c r="F2677" s="89">
        <v>30</v>
      </c>
      <c r="G2677" s="80">
        <v>66.897999999999996</v>
      </c>
    </row>
    <row r="2678" spans="1:7" s="100" customFormat="1" ht="60" hidden="1" outlineLevel="1" x14ac:dyDescent="0.25">
      <c r="A2678" s="14"/>
      <c r="B2678" s="20" t="s">
        <v>1274</v>
      </c>
      <c r="C2678" s="24">
        <v>2023</v>
      </c>
      <c r="D2678" s="204" t="s">
        <v>50</v>
      </c>
      <c r="E2678" s="89">
        <v>1</v>
      </c>
      <c r="F2678" s="89">
        <v>15</v>
      </c>
      <c r="G2678" s="80">
        <v>28.86</v>
      </c>
    </row>
    <row r="2679" spans="1:7" s="100" customFormat="1" ht="45" hidden="1" outlineLevel="1" x14ac:dyDescent="0.25">
      <c r="A2679" s="14"/>
      <c r="B2679" s="20" t="s">
        <v>1698</v>
      </c>
      <c r="C2679" s="24">
        <v>2023</v>
      </c>
      <c r="D2679" s="204" t="s">
        <v>50</v>
      </c>
      <c r="E2679" s="89">
        <v>1</v>
      </c>
      <c r="F2679" s="89">
        <v>15</v>
      </c>
      <c r="G2679" s="80">
        <v>29.86</v>
      </c>
    </row>
    <row r="2680" spans="1:7" s="100" customFormat="1" ht="60" hidden="1" outlineLevel="1" x14ac:dyDescent="0.25">
      <c r="A2680" s="14"/>
      <c r="B2680" s="20" t="s">
        <v>1426</v>
      </c>
      <c r="C2680" s="24">
        <v>2023</v>
      </c>
      <c r="D2680" s="204" t="s">
        <v>50</v>
      </c>
      <c r="E2680" s="89">
        <v>1</v>
      </c>
      <c r="F2680" s="89">
        <v>15</v>
      </c>
      <c r="G2680" s="80">
        <v>29.86</v>
      </c>
    </row>
    <row r="2681" spans="1:7" s="100" customFormat="1" ht="45" hidden="1" outlineLevel="1" x14ac:dyDescent="0.25">
      <c r="A2681" s="14"/>
      <c r="B2681" s="20" t="s">
        <v>1407</v>
      </c>
      <c r="C2681" s="24">
        <v>2023</v>
      </c>
      <c r="D2681" s="204" t="s">
        <v>50</v>
      </c>
      <c r="E2681" s="89">
        <v>1</v>
      </c>
      <c r="F2681" s="89">
        <v>15</v>
      </c>
      <c r="G2681" s="80">
        <v>46.003439999999998</v>
      </c>
    </row>
    <row r="2682" spans="1:7" s="100" customFormat="1" ht="60" hidden="1" outlineLevel="1" x14ac:dyDescent="0.25">
      <c r="A2682" s="14"/>
      <c r="B2682" s="20" t="s">
        <v>1408</v>
      </c>
      <c r="C2682" s="24">
        <v>2023</v>
      </c>
      <c r="D2682" s="204" t="s">
        <v>50</v>
      </c>
      <c r="E2682" s="89">
        <v>1</v>
      </c>
      <c r="F2682" s="89">
        <v>15</v>
      </c>
      <c r="G2682" s="80">
        <v>46.806730000000002</v>
      </c>
    </row>
    <row r="2683" spans="1:7" s="100" customFormat="1" ht="60" hidden="1" outlineLevel="1" x14ac:dyDescent="0.25">
      <c r="A2683" s="14"/>
      <c r="B2683" s="20" t="s">
        <v>1699</v>
      </c>
      <c r="C2683" s="24">
        <v>2023</v>
      </c>
      <c r="D2683" s="204" t="s">
        <v>50</v>
      </c>
      <c r="E2683" s="89">
        <v>1</v>
      </c>
      <c r="F2683" s="89">
        <v>15</v>
      </c>
      <c r="G2683" s="80">
        <v>33.352640000000001</v>
      </c>
    </row>
    <row r="2684" spans="1:7" s="100" customFormat="1" ht="45" hidden="1" outlineLevel="1" x14ac:dyDescent="0.25">
      <c r="A2684" s="14"/>
      <c r="B2684" s="20" t="s">
        <v>1412</v>
      </c>
      <c r="C2684" s="24">
        <v>2023</v>
      </c>
      <c r="D2684" s="204" t="s">
        <v>50</v>
      </c>
      <c r="E2684" s="89">
        <v>1</v>
      </c>
      <c r="F2684" s="89">
        <v>15</v>
      </c>
      <c r="G2684" s="80">
        <v>49.352640000000001</v>
      </c>
    </row>
    <row r="2685" spans="1:7" s="100" customFormat="1" ht="60" hidden="1" outlineLevel="1" x14ac:dyDescent="0.25">
      <c r="A2685" s="14"/>
      <c r="B2685" s="20" t="s">
        <v>1701</v>
      </c>
      <c r="C2685" s="24">
        <v>2023</v>
      </c>
      <c r="D2685" s="204" t="s">
        <v>50</v>
      </c>
      <c r="E2685" s="89">
        <v>1</v>
      </c>
      <c r="F2685" s="89">
        <v>15</v>
      </c>
      <c r="G2685" s="80">
        <v>34.352640000000001</v>
      </c>
    </row>
    <row r="2686" spans="1:7" s="100" customFormat="1" ht="60" hidden="1" outlineLevel="1" x14ac:dyDescent="0.25">
      <c r="A2686" s="14"/>
      <c r="B2686" s="20" t="s">
        <v>1702</v>
      </c>
      <c r="C2686" s="24">
        <v>2023</v>
      </c>
      <c r="D2686" s="204" t="s">
        <v>50</v>
      </c>
      <c r="E2686" s="89">
        <v>1</v>
      </c>
      <c r="F2686" s="89">
        <v>15</v>
      </c>
      <c r="G2686" s="80">
        <v>51.7057</v>
      </c>
    </row>
    <row r="2687" spans="1:7" s="100" customFormat="1" ht="45" hidden="1" outlineLevel="1" x14ac:dyDescent="0.25">
      <c r="A2687" s="14"/>
      <c r="B2687" s="20" t="s">
        <v>1703</v>
      </c>
      <c r="C2687" s="24">
        <v>2023</v>
      </c>
      <c r="D2687" s="204" t="s">
        <v>50</v>
      </c>
      <c r="E2687" s="89">
        <v>1</v>
      </c>
      <c r="F2687" s="89">
        <v>15</v>
      </c>
      <c r="G2687" s="80">
        <v>36.7057</v>
      </c>
    </row>
    <row r="2688" spans="1:7" s="100" customFormat="1" ht="60" hidden="1" outlineLevel="1" x14ac:dyDescent="0.25">
      <c r="A2688" s="14"/>
      <c r="B2688" s="20" t="s">
        <v>1704</v>
      </c>
      <c r="C2688" s="24">
        <v>2023</v>
      </c>
      <c r="D2688" s="204" t="s">
        <v>50</v>
      </c>
      <c r="E2688" s="89">
        <v>1</v>
      </c>
      <c r="F2688" s="89">
        <v>15</v>
      </c>
      <c r="G2688" s="80">
        <v>39.122169999999997</v>
      </c>
    </row>
    <row r="2689" spans="1:7" s="100" customFormat="1" ht="45" hidden="1" outlineLevel="1" x14ac:dyDescent="0.25">
      <c r="A2689" s="14"/>
      <c r="B2689" s="20" t="s">
        <v>1427</v>
      </c>
      <c r="C2689" s="24">
        <v>2023</v>
      </c>
      <c r="D2689" s="204" t="s">
        <v>50</v>
      </c>
      <c r="E2689" s="89">
        <v>1</v>
      </c>
      <c r="F2689" s="89">
        <v>15</v>
      </c>
      <c r="G2689" s="80">
        <v>29.86</v>
      </c>
    </row>
    <row r="2690" spans="1:7" s="100" customFormat="1" ht="45" hidden="1" outlineLevel="1" x14ac:dyDescent="0.25">
      <c r="A2690" s="14"/>
      <c r="B2690" s="20" t="s">
        <v>1705</v>
      </c>
      <c r="C2690" s="24">
        <v>2023</v>
      </c>
      <c r="D2690" s="204" t="s">
        <v>50</v>
      </c>
      <c r="E2690" s="89">
        <v>1</v>
      </c>
      <c r="F2690" s="89">
        <v>10</v>
      </c>
      <c r="G2690" s="80">
        <v>37.7057</v>
      </c>
    </row>
    <row r="2691" spans="1:7" s="100" customFormat="1" ht="60" hidden="1" outlineLevel="1" x14ac:dyDescent="0.25">
      <c r="A2691" s="14"/>
      <c r="B2691" s="20" t="s">
        <v>1277</v>
      </c>
      <c r="C2691" s="24">
        <v>2023</v>
      </c>
      <c r="D2691" s="204" t="s">
        <v>50</v>
      </c>
      <c r="E2691" s="89">
        <v>1</v>
      </c>
      <c r="F2691" s="89">
        <v>45</v>
      </c>
      <c r="G2691" s="80">
        <v>36.705779999999997</v>
      </c>
    </row>
    <row r="2692" spans="1:7" s="100" customFormat="1" ht="45" hidden="1" outlineLevel="1" x14ac:dyDescent="0.25">
      <c r="A2692" s="14"/>
      <c r="B2692" s="20" t="s">
        <v>1706</v>
      </c>
      <c r="C2692" s="24">
        <v>2023</v>
      </c>
      <c r="D2692" s="204" t="s">
        <v>50</v>
      </c>
      <c r="E2692" s="89">
        <v>1</v>
      </c>
      <c r="F2692" s="89">
        <v>15</v>
      </c>
      <c r="G2692" s="80">
        <v>28.98846</v>
      </c>
    </row>
    <row r="2693" spans="1:7" s="100" customFormat="1" ht="60" hidden="1" outlineLevel="1" x14ac:dyDescent="0.25">
      <c r="A2693" s="14"/>
      <c r="B2693" s="20" t="s">
        <v>1708</v>
      </c>
      <c r="C2693" s="24">
        <v>2023</v>
      </c>
      <c r="D2693" s="204" t="s">
        <v>50</v>
      </c>
      <c r="E2693" s="89">
        <v>1</v>
      </c>
      <c r="F2693" s="89">
        <v>15</v>
      </c>
      <c r="G2693" s="80">
        <v>38.277889999999999</v>
      </c>
    </row>
    <row r="2694" spans="1:7" s="100" customFormat="1" ht="45" hidden="1" outlineLevel="1" x14ac:dyDescent="0.25">
      <c r="A2694" s="14"/>
      <c r="B2694" s="20" t="s">
        <v>1710</v>
      </c>
      <c r="C2694" s="24">
        <v>2023</v>
      </c>
      <c r="D2694" s="204" t="s">
        <v>50</v>
      </c>
      <c r="E2694" s="89">
        <v>1</v>
      </c>
      <c r="F2694" s="89">
        <v>15</v>
      </c>
      <c r="G2694" s="80">
        <v>32.275089999999999</v>
      </c>
    </row>
    <row r="2695" spans="1:7" s="100" customFormat="1" ht="60" hidden="1" outlineLevel="1" x14ac:dyDescent="0.25">
      <c r="A2695" s="14"/>
      <c r="B2695" s="20" t="s">
        <v>1711</v>
      </c>
      <c r="C2695" s="24">
        <v>2023</v>
      </c>
      <c r="D2695" s="204" t="s">
        <v>50</v>
      </c>
      <c r="E2695" s="89">
        <v>1</v>
      </c>
      <c r="F2695" s="89">
        <v>15</v>
      </c>
      <c r="G2695" s="80">
        <v>29.275089999999999</v>
      </c>
    </row>
    <row r="2696" spans="1:7" s="100" customFormat="1" ht="60" hidden="1" outlineLevel="1" x14ac:dyDescent="0.25">
      <c r="A2696" s="14"/>
      <c r="B2696" s="20" t="s">
        <v>1713</v>
      </c>
      <c r="C2696" s="24">
        <v>2023</v>
      </c>
      <c r="D2696" s="204" t="s">
        <v>50</v>
      </c>
      <c r="E2696" s="89">
        <v>1</v>
      </c>
      <c r="F2696" s="89">
        <v>15</v>
      </c>
      <c r="G2696" s="80">
        <v>30.275089999999999</v>
      </c>
    </row>
    <row r="2697" spans="1:7" s="100" customFormat="1" ht="45" hidden="1" outlineLevel="1" x14ac:dyDescent="0.25">
      <c r="A2697" s="14"/>
      <c r="B2697" s="20" t="s">
        <v>1714</v>
      </c>
      <c r="C2697" s="24">
        <v>2023</v>
      </c>
      <c r="D2697" s="204" t="s">
        <v>50</v>
      </c>
      <c r="E2697" s="89">
        <v>1</v>
      </c>
      <c r="F2697" s="89">
        <v>15</v>
      </c>
      <c r="G2697" s="80">
        <v>37.7057</v>
      </c>
    </row>
    <row r="2698" spans="1:7" s="100" customFormat="1" ht="75" hidden="1" outlineLevel="1" x14ac:dyDescent="0.25">
      <c r="A2698" s="14"/>
      <c r="B2698" s="20" t="s">
        <v>1715</v>
      </c>
      <c r="C2698" s="24">
        <v>2023</v>
      </c>
      <c r="D2698" s="204" t="s">
        <v>50</v>
      </c>
      <c r="E2698" s="89">
        <v>6</v>
      </c>
      <c r="F2698" s="89">
        <v>42</v>
      </c>
      <c r="G2698" s="80">
        <v>226.23420000000002</v>
      </c>
    </row>
    <row r="2699" spans="1:7" s="100" customFormat="1" ht="75" hidden="1" outlineLevel="1" x14ac:dyDescent="0.25">
      <c r="A2699" s="14"/>
      <c r="B2699" s="20" t="s">
        <v>1716</v>
      </c>
      <c r="C2699" s="24">
        <v>2023</v>
      </c>
      <c r="D2699" s="204" t="s">
        <v>50</v>
      </c>
      <c r="E2699" s="89">
        <v>4</v>
      </c>
      <c r="F2699" s="89">
        <v>30</v>
      </c>
      <c r="G2699" s="80">
        <v>152.8228</v>
      </c>
    </row>
    <row r="2700" spans="1:7" s="100" customFormat="1" ht="45" hidden="1" outlineLevel="1" x14ac:dyDescent="0.25">
      <c r="A2700" s="14"/>
      <c r="B2700" s="20" t="s">
        <v>1717</v>
      </c>
      <c r="C2700" s="24">
        <v>2023</v>
      </c>
      <c r="D2700" s="204" t="s">
        <v>50</v>
      </c>
      <c r="E2700" s="89">
        <v>1</v>
      </c>
      <c r="F2700" s="89">
        <v>15</v>
      </c>
      <c r="G2700" s="80">
        <v>38.7057</v>
      </c>
    </row>
    <row r="2701" spans="1:7" s="100" customFormat="1" ht="75" hidden="1" outlineLevel="1" x14ac:dyDescent="0.25">
      <c r="A2701" s="14"/>
      <c r="B2701" s="20" t="s">
        <v>1718</v>
      </c>
      <c r="C2701" s="24">
        <v>2023</v>
      </c>
      <c r="D2701" s="204" t="s">
        <v>50</v>
      </c>
      <c r="E2701" s="89">
        <v>1</v>
      </c>
      <c r="F2701" s="89">
        <v>15</v>
      </c>
      <c r="G2701" s="80">
        <v>30.26567</v>
      </c>
    </row>
    <row r="2702" spans="1:7" s="100" customFormat="1" ht="60" hidden="1" outlineLevel="1" x14ac:dyDescent="0.25">
      <c r="A2702" s="14"/>
      <c r="B2702" s="20" t="s">
        <v>1719</v>
      </c>
      <c r="C2702" s="24">
        <v>2023</v>
      </c>
      <c r="D2702" s="204" t="s">
        <v>50</v>
      </c>
      <c r="E2702" s="89">
        <v>1</v>
      </c>
      <c r="F2702" s="89">
        <v>9</v>
      </c>
      <c r="G2702" s="80">
        <v>38.7057</v>
      </c>
    </row>
    <row r="2703" spans="1:7" s="100" customFormat="1" ht="75" hidden="1" outlineLevel="1" x14ac:dyDescent="0.25">
      <c r="A2703" s="14"/>
      <c r="B2703" s="20" t="s">
        <v>1720</v>
      </c>
      <c r="C2703" s="24">
        <v>2023</v>
      </c>
      <c r="D2703" s="204" t="s">
        <v>50</v>
      </c>
      <c r="E2703" s="89">
        <v>1</v>
      </c>
      <c r="F2703" s="89">
        <v>15</v>
      </c>
      <c r="G2703" s="80">
        <v>38.7057</v>
      </c>
    </row>
    <row r="2704" spans="1:7" s="100" customFormat="1" ht="60" hidden="1" outlineLevel="1" x14ac:dyDescent="0.25">
      <c r="A2704" s="14"/>
      <c r="B2704" s="20" t="s">
        <v>1721</v>
      </c>
      <c r="C2704" s="24">
        <v>2023</v>
      </c>
      <c r="D2704" s="204" t="s">
        <v>50</v>
      </c>
      <c r="E2704" s="89">
        <v>1</v>
      </c>
      <c r="F2704" s="89">
        <v>15</v>
      </c>
      <c r="G2704" s="80">
        <v>38.7057</v>
      </c>
    </row>
    <row r="2705" spans="1:7" s="100" customFormat="1" ht="60" hidden="1" outlineLevel="1" x14ac:dyDescent="0.25">
      <c r="A2705" s="14"/>
      <c r="B2705" s="20" t="s">
        <v>1722</v>
      </c>
      <c r="C2705" s="24">
        <v>2023</v>
      </c>
      <c r="D2705" s="204" t="s">
        <v>50</v>
      </c>
      <c r="E2705" s="89">
        <v>1</v>
      </c>
      <c r="F2705" s="89">
        <v>6</v>
      </c>
      <c r="G2705" s="80">
        <v>29.649329999999999</v>
      </c>
    </row>
    <row r="2706" spans="1:7" s="100" customFormat="1" ht="60" hidden="1" outlineLevel="1" x14ac:dyDescent="0.25">
      <c r="A2706" s="14"/>
      <c r="B2706" s="20" t="s">
        <v>1723</v>
      </c>
      <c r="C2706" s="24">
        <v>2023</v>
      </c>
      <c r="D2706" s="204" t="s">
        <v>50</v>
      </c>
      <c r="E2706" s="89">
        <v>1</v>
      </c>
      <c r="F2706" s="89">
        <v>15</v>
      </c>
      <c r="G2706" s="80">
        <v>29.649329999999999</v>
      </c>
    </row>
    <row r="2707" spans="1:7" s="100" customFormat="1" ht="60" hidden="1" outlineLevel="1" x14ac:dyDescent="0.25">
      <c r="A2707" s="14"/>
      <c r="B2707" s="20" t="s">
        <v>1725</v>
      </c>
      <c r="C2707" s="24">
        <v>2023</v>
      </c>
      <c r="D2707" s="204" t="s">
        <v>50</v>
      </c>
      <c r="E2707" s="89">
        <v>1</v>
      </c>
      <c r="F2707" s="89">
        <v>14.5</v>
      </c>
      <c r="G2707" s="80">
        <v>29.649329999999999</v>
      </c>
    </row>
    <row r="2708" spans="1:7" s="100" customFormat="1" ht="45" hidden="1" outlineLevel="1" x14ac:dyDescent="0.25">
      <c r="A2708" s="14"/>
      <c r="B2708" s="20" t="s">
        <v>1726</v>
      </c>
      <c r="C2708" s="24">
        <v>2023</v>
      </c>
      <c r="D2708" s="204" t="s">
        <v>50</v>
      </c>
      <c r="E2708" s="89">
        <v>1</v>
      </c>
      <c r="F2708" s="89">
        <v>15</v>
      </c>
      <c r="G2708" s="80">
        <v>36.649329999999999</v>
      </c>
    </row>
    <row r="2709" spans="1:7" s="100" customFormat="1" ht="45" hidden="1" outlineLevel="1" x14ac:dyDescent="0.25">
      <c r="A2709" s="14"/>
      <c r="B2709" s="20" t="s">
        <v>1727</v>
      </c>
      <c r="C2709" s="24">
        <v>2023</v>
      </c>
      <c r="D2709" s="204" t="s">
        <v>50</v>
      </c>
      <c r="E2709" s="89">
        <v>1</v>
      </c>
      <c r="F2709" s="89">
        <v>15</v>
      </c>
      <c r="G2709" s="80">
        <v>29.649329999999999</v>
      </c>
    </row>
    <row r="2710" spans="1:7" s="100" customFormat="1" ht="45" hidden="1" outlineLevel="1" x14ac:dyDescent="0.25">
      <c r="A2710" s="14"/>
      <c r="B2710" s="20" t="s">
        <v>1728</v>
      </c>
      <c r="C2710" s="24">
        <v>2023</v>
      </c>
      <c r="D2710" s="204" t="s">
        <v>50</v>
      </c>
      <c r="E2710" s="89">
        <v>1</v>
      </c>
      <c r="F2710" s="89">
        <v>15</v>
      </c>
      <c r="G2710" s="80">
        <v>29.86</v>
      </c>
    </row>
    <row r="2711" spans="1:7" s="100" customFormat="1" ht="45" hidden="1" outlineLevel="1" x14ac:dyDescent="0.25">
      <c r="A2711" s="14"/>
      <c r="B2711" s="20" t="s">
        <v>1729</v>
      </c>
      <c r="C2711" s="24">
        <v>2023</v>
      </c>
      <c r="D2711" s="204" t="s">
        <v>50</v>
      </c>
      <c r="E2711" s="89">
        <v>1</v>
      </c>
      <c r="F2711" s="89">
        <v>15</v>
      </c>
      <c r="G2711" s="80">
        <v>30.649329999999999</v>
      </c>
    </row>
    <row r="2712" spans="1:7" s="100" customFormat="1" ht="45" hidden="1" outlineLevel="1" x14ac:dyDescent="0.25">
      <c r="A2712" s="14"/>
      <c r="B2712" s="20" t="s">
        <v>1730</v>
      </c>
      <c r="C2712" s="24">
        <v>2023</v>
      </c>
      <c r="D2712" s="204" t="s">
        <v>50</v>
      </c>
      <c r="E2712" s="89">
        <v>1</v>
      </c>
      <c r="F2712" s="89">
        <v>15</v>
      </c>
      <c r="G2712" s="80">
        <v>39</v>
      </c>
    </row>
    <row r="2713" spans="1:7" s="100" customFormat="1" ht="60" hidden="1" outlineLevel="1" x14ac:dyDescent="0.25">
      <c r="A2713" s="14"/>
      <c r="B2713" s="20" t="s">
        <v>1731</v>
      </c>
      <c r="C2713" s="24">
        <v>2023</v>
      </c>
      <c r="D2713" s="204" t="s">
        <v>50</v>
      </c>
      <c r="E2713" s="89">
        <v>1</v>
      </c>
      <c r="F2713" s="89">
        <v>10</v>
      </c>
      <c r="G2713" s="80">
        <v>31.320160000000001</v>
      </c>
    </row>
    <row r="2714" spans="1:7" s="100" customFormat="1" ht="60" hidden="1" outlineLevel="1" x14ac:dyDescent="0.25">
      <c r="A2714" s="14"/>
      <c r="B2714" s="20" t="s">
        <v>1732</v>
      </c>
      <c r="C2714" s="24">
        <v>2023</v>
      </c>
      <c r="D2714" s="204" t="s">
        <v>50</v>
      </c>
      <c r="E2714" s="89">
        <v>1</v>
      </c>
      <c r="F2714" s="89">
        <v>15</v>
      </c>
      <c r="G2714" s="80">
        <v>41.56467</v>
      </c>
    </row>
    <row r="2715" spans="1:7" s="100" customFormat="1" ht="60" hidden="1" outlineLevel="1" x14ac:dyDescent="0.25">
      <c r="A2715" s="14"/>
      <c r="B2715" s="20" t="s">
        <v>1733</v>
      </c>
      <c r="C2715" s="24">
        <v>2023</v>
      </c>
      <c r="D2715" s="204" t="s">
        <v>50</v>
      </c>
      <c r="E2715" s="89">
        <v>1</v>
      </c>
      <c r="F2715" s="89">
        <v>15</v>
      </c>
      <c r="G2715" s="80">
        <v>30.26567</v>
      </c>
    </row>
    <row r="2716" spans="1:7" s="100" customFormat="1" ht="45" hidden="1" outlineLevel="1" x14ac:dyDescent="0.25">
      <c r="A2716" s="14"/>
      <c r="B2716" s="20" t="s">
        <v>1738</v>
      </c>
      <c r="C2716" s="24">
        <v>2023</v>
      </c>
      <c r="D2716" s="204" t="s">
        <v>50</v>
      </c>
      <c r="E2716" s="89">
        <v>1</v>
      </c>
      <c r="F2716" s="89">
        <v>15</v>
      </c>
      <c r="G2716" s="80">
        <v>51.56467</v>
      </c>
    </row>
    <row r="2717" spans="1:7" s="100" customFormat="1" ht="60" hidden="1" outlineLevel="1" x14ac:dyDescent="0.25">
      <c r="A2717" s="14"/>
      <c r="B2717" s="20" t="s">
        <v>1739</v>
      </c>
      <c r="C2717" s="24">
        <v>2023</v>
      </c>
      <c r="D2717" s="204" t="s">
        <v>50</v>
      </c>
      <c r="E2717" s="89">
        <v>1</v>
      </c>
      <c r="F2717" s="89">
        <v>15</v>
      </c>
      <c r="G2717" s="80">
        <v>51.56467</v>
      </c>
    </row>
    <row r="2718" spans="1:7" s="100" customFormat="1" ht="60" hidden="1" outlineLevel="1" x14ac:dyDescent="0.25">
      <c r="A2718" s="14"/>
      <c r="B2718" s="20" t="s">
        <v>1740</v>
      </c>
      <c r="C2718" s="24">
        <v>2023</v>
      </c>
      <c r="D2718" s="204" t="s">
        <v>50</v>
      </c>
      <c r="E2718" s="89">
        <v>1</v>
      </c>
      <c r="F2718" s="89">
        <v>15</v>
      </c>
      <c r="G2718" s="80">
        <v>33.56467</v>
      </c>
    </row>
    <row r="2719" spans="1:7" s="100" customFormat="1" ht="45" hidden="1" outlineLevel="1" x14ac:dyDescent="0.25">
      <c r="A2719" s="14"/>
      <c r="B2719" s="20" t="s">
        <v>1741</v>
      </c>
      <c r="C2719" s="24">
        <v>2023</v>
      </c>
      <c r="D2719" s="204" t="s">
        <v>50</v>
      </c>
      <c r="E2719" s="89">
        <v>1</v>
      </c>
      <c r="F2719" s="89">
        <v>9</v>
      </c>
      <c r="G2719" s="80">
        <v>33.56467</v>
      </c>
    </row>
    <row r="2720" spans="1:7" s="100" customFormat="1" ht="45" hidden="1" outlineLevel="1" x14ac:dyDescent="0.25">
      <c r="A2720" s="14"/>
      <c r="B2720" s="20" t="s">
        <v>1742</v>
      </c>
      <c r="C2720" s="24">
        <v>2023</v>
      </c>
      <c r="D2720" s="204" t="s">
        <v>50</v>
      </c>
      <c r="E2720" s="89">
        <v>1</v>
      </c>
      <c r="F2720" s="89">
        <v>15</v>
      </c>
      <c r="G2720" s="80">
        <v>51.56467</v>
      </c>
    </row>
    <row r="2721" spans="1:7" s="100" customFormat="1" ht="60" hidden="1" outlineLevel="1" x14ac:dyDescent="0.25">
      <c r="A2721" s="14"/>
      <c r="B2721" s="20" t="s">
        <v>1743</v>
      </c>
      <c r="C2721" s="24">
        <v>2023</v>
      </c>
      <c r="D2721" s="204" t="s">
        <v>50</v>
      </c>
      <c r="E2721" s="89">
        <v>1</v>
      </c>
      <c r="F2721" s="89">
        <v>15</v>
      </c>
      <c r="G2721" s="80">
        <v>37.7057</v>
      </c>
    </row>
    <row r="2722" spans="1:7" s="100" customFormat="1" ht="60" hidden="1" outlineLevel="1" x14ac:dyDescent="0.25">
      <c r="A2722" s="14"/>
      <c r="B2722" s="20" t="s">
        <v>1744</v>
      </c>
      <c r="C2722" s="24">
        <v>2023</v>
      </c>
      <c r="D2722" s="204" t="s">
        <v>50</v>
      </c>
      <c r="E2722" s="89">
        <v>1</v>
      </c>
      <c r="F2722" s="89">
        <v>15</v>
      </c>
      <c r="G2722" s="80">
        <v>51.56467</v>
      </c>
    </row>
    <row r="2723" spans="1:7" s="100" customFormat="1" ht="45" hidden="1" outlineLevel="1" x14ac:dyDescent="0.25">
      <c r="A2723" s="14"/>
      <c r="B2723" s="20" t="s">
        <v>1745</v>
      </c>
      <c r="C2723" s="24">
        <v>2023</v>
      </c>
      <c r="D2723" s="204" t="s">
        <v>50</v>
      </c>
      <c r="E2723" s="89">
        <v>1</v>
      </c>
      <c r="F2723" s="89">
        <v>15</v>
      </c>
      <c r="G2723" s="80">
        <v>53</v>
      </c>
    </row>
    <row r="2724" spans="1:7" s="100" customFormat="1" ht="60" hidden="1" outlineLevel="1" x14ac:dyDescent="0.25">
      <c r="A2724" s="14"/>
      <c r="B2724" s="20" t="s">
        <v>1748</v>
      </c>
      <c r="C2724" s="24">
        <v>2023</v>
      </c>
      <c r="D2724" s="204" t="s">
        <v>50</v>
      </c>
      <c r="E2724" s="89">
        <v>1</v>
      </c>
      <c r="F2724" s="89">
        <v>15</v>
      </c>
      <c r="G2724" s="80">
        <v>46</v>
      </c>
    </row>
    <row r="2725" spans="1:7" s="100" customFormat="1" ht="60" hidden="1" outlineLevel="1" x14ac:dyDescent="0.25">
      <c r="A2725" s="14"/>
      <c r="B2725" s="20" t="s">
        <v>1751</v>
      </c>
      <c r="C2725" s="24">
        <v>2023</v>
      </c>
      <c r="D2725" s="204" t="s">
        <v>50</v>
      </c>
      <c r="E2725" s="89">
        <v>1</v>
      </c>
      <c r="F2725" s="89">
        <v>15</v>
      </c>
      <c r="G2725" s="80">
        <v>30.265000000000001</v>
      </c>
    </row>
    <row r="2726" spans="1:7" s="100" customFormat="1" ht="60" hidden="1" outlineLevel="1" x14ac:dyDescent="0.25">
      <c r="A2726" s="14"/>
      <c r="B2726" s="20" t="s">
        <v>1753</v>
      </c>
      <c r="C2726" s="24">
        <v>2023</v>
      </c>
      <c r="D2726" s="204" t="s">
        <v>50</v>
      </c>
      <c r="E2726" s="89">
        <v>1</v>
      </c>
      <c r="F2726" s="89">
        <v>15</v>
      </c>
      <c r="G2726" s="80">
        <v>31.649329999999999</v>
      </c>
    </row>
    <row r="2727" spans="1:7" s="100" customFormat="1" ht="60" hidden="1" outlineLevel="1" x14ac:dyDescent="0.25">
      <c r="A2727" s="14"/>
      <c r="B2727" s="20" t="s">
        <v>1755</v>
      </c>
      <c r="C2727" s="24">
        <v>2023</v>
      </c>
      <c r="D2727" s="204" t="s">
        <v>50</v>
      </c>
      <c r="E2727" s="89">
        <v>1</v>
      </c>
      <c r="F2727" s="89">
        <v>15</v>
      </c>
      <c r="G2727" s="80">
        <v>52</v>
      </c>
    </row>
    <row r="2728" spans="1:7" s="100" customFormat="1" ht="60" hidden="1" outlineLevel="1" x14ac:dyDescent="0.25">
      <c r="A2728" s="14"/>
      <c r="B2728" s="20" t="s">
        <v>1756</v>
      </c>
      <c r="C2728" s="24">
        <v>2023</v>
      </c>
      <c r="D2728" s="204" t="s">
        <v>50</v>
      </c>
      <c r="E2728" s="89">
        <v>1</v>
      </c>
      <c r="F2728" s="89">
        <v>15</v>
      </c>
      <c r="G2728" s="80">
        <v>26.649329999999999</v>
      </c>
    </row>
    <row r="2729" spans="1:7" s="100" customFormat="1" ht="45" hidden="1" outlineLevel="1" x14ac:dyDescent="0.25">
      <c r="A2729" s="14"/>
      <c r="B2729" s="20" t="s">
        <v>1758</v>
      </c>
      <c r="C2729" s="24">
        <v>2023</v>
      </c>
      <c r="D2729" s="204" t="s">
        <v>50</v>
      </c>
      <c r="E2729" s="89">
        <v>1</v>
      </c>
      <c r="F2729" s="89">
        <v>10</v>
      </c>
      <c r="G2729" s="80">
        <v>42</v>
      </c>
    </row>
    <row r="2730" spans="1:7" s="100" customFormat="1" ht="60" hidden="1" outlineLevel="1" x14ac:dyDescent="0.25">
      <c r="A2730" s="14"/>
      <c r="B2730" s="20" t="s">
        <v>1760</v>
      </c>
      <c r="C2730" s="24">
        <v>2023</v>
      </c>
      <c r="D2730" s="204" t="s">
        <v>50</v>
      </c>
      <c r="E2730" s="89">
        <v>1</v>
      </c>
      <c r="F2730" s="89">
        <v>15</v>
      </c>
      <c r="G2730" s="80">
        <v>52</v>
      </c>
    </row>
    <row r="2731" spans="1:7" s="100" customFormat="1" ht="60" hidden="1" outlineLevel="1" x14ac:dyDescent="0.25">
      <c r="A2731" s="14"/>
      <c r="B2731" s="20" t="s">
        <v>1763</v>
      </c>
      <c r="C2731" s="24">
        <v>2023</v>
      </c>
      <c r="D2731" s="204" t="s">
        <v>50</v>
      </c>
      <c r="E2731" s="89">
        <v>1</v>
      </c>
      <c r="F2731" s="89">
        <v>15</v>
      </c>
      <c r="G2731" s="80">
        <v>27.137499999999999</v>
      </c>
    </row>
    <row r="2732" spans="1:7" s="100" customFormat="1" ht="45" hidden="1" outlineLevel="1" x14ac:dyDescent="0.25">
      <c r="A2732" s="14"/>
      <c r="B2732" s="20" t="s">
        <v>1764</v>
      </c>
      <c r="C2732" s="24">
        <v>2023</v>
      </c>
      <c r="D2732" s="204" t="s">
        <v>50</v>
      </c>
      <c r="E2732" s="89">
        <v>1</v>
      </c>
      <c r="F2732" s="89">
        <v>45</v>
      </c>
      <c r="G2732" s="80">
        <v>51</v>
      </c>
    </row>
    <row r="2733" spans="1:7" s="100" customFormat="1" ht="60" hidden="1" outlineLevel="1" x14ac:dyDescent="0.25">
      <c r="A2733" s="14"/>
      <c r="B2733" s="20" t="s">
        <v>1765</v>
      </c>
      <c r="C2733" s="24">
        <v>2023</v>
      </c>
      <c r="D2733" s="204" t="s">
        <v>50</v>
      </c>
      <c r="E2733" s="89">
        <v>1</v>
      </c>
      <c r="F2733" s="89">
        <v>15</v>
      </c>
      <c r="G2733" s="80">
        <v>42</v>
      </c>
    </row>
    <row r="2734" spans="1:7" s="100" customFormat="1" ht="45" hidden="1" outlineLevel="1" x14ac:dyDescent="0.25">
      <c r="A2734" s="14"/>
      <c r="B2734" s="20" t="s">
        <v>1766</v>
      </c>
      <c r="C2734" s="24">
        <v>2023</v>
      </c>
      <c r="D2734" s="204" t="s">
        <v>50</v>
      </c>
      <c r="E2734" s="89">
        <v>1</v>
      </c>
      <c r="F2734" s="89">
        <v>15</v>
      </c>
      <c r="G2734" s="80">
        <v>60.002700000000004</v>
      </c>
    </row>
    <row r="2735" spans="1:7" s="100" customFormat="1" ht="45" hidden="1" outlineLevel="1" x14ac:dyDescent="0.25">
      <c r="A2735" s="14"/>
      <c r="B2735" s="20" t="s">
        <v>1768</v>
      </c>
      <c r="C2735" s="24">
        <v>2023</v>
      </c>
      <c r="D2735" s="204" t="s">
        <v>50</v>
      </c>
      <c r="E2735" s="89">
        <v>1</v>
      </c>
      <c r="F2735" s="89">
        <v>15</v>
      </c>
      <c r="G2735" s="80">
        <v>49</v>
      </c>
    </row>
    <row r="2736" spans="1:7" s="100" customFormat="1" ht="45" hidden="1" outlineLevel="1" x14ac:dyDescent="0.25">
      <c r="A2736" s="14"/>
      <c r="B2736" s="20" t="s">
        <v>1769</v>
      </c>
      <c r="C2736" s="24">
        <v>2023</v>
      </c>
      <c r="D2736" s="204" t="s">
        <v>50</v>
      </c>
      <c r="E2736" s="89">
        <v>1</v>
      </c>
      <c r="F2736" s="89">
        <v>15</v>
      </c>
      <c r="G2736" s="80">
        <v>41</v>
      </c>
    </row>
    <row r="2737" spans="1:7" s="100" customFormat="1" ht="105" hidden="1" outlineLevel="1" x14ac:dyDescent="0.25">
      <c r="A2737" s="14"/>
      <c r="B2737" s="20" t="s">
        <v>1770</v>
      </c>
      <c r="C2737" s="24">
        <v>2023</v>
      </c>
      <c r="D2737" s="204" t="s">
        <v>50</v>
      </c>
      <c r="E2737" s="89">
        <v>1</v>
      </c>
      <c r="F2737" s="89">
        <v>15</v>
      </c>
      <c r="G2737" s="80">
        <v>48</v>
      </c>
    </row>
    <row r="2738" spans="1:7" s="100" customFormat="1" ht="45" hidden="1" outlineLevel="1" x14ac:dyDescent="0.25">
      <c r="A2738" s="14"/>
      <c r="B2738" s="20" t="s">
        <v>1771</v>
      </c>
      <c r="C2738" s="24">
        <v>2023</v>
      </c>
      <c r="D2738" s="204" t="s">
        <v>50</v>
      </c>
      <c r="E2738" s="89">
        <v>1</v>
      </c>
      <c r="F2738" s="89">
        <v>15</v>
      </c>
      <c r="G2738" s="80">
        <v>48.998999999999995</v>
      </c>
    </row>
    <row r="2739" spans="1:7" s="100" customFormat="1" ht="45" hidden="1" outlineLevel="1" x14ac:dyDescent="0.25">
      <c r="A2739" s="14"/>
      <c r="B2739" s="20" t="s">
        <v>1772</v>
      </c>
      <c r="C2739" s="24">
        <v>2023</v>
      </c>
      <c r="D2739" s="204" t="s">
        <v>50</v>
      </c>
      <c r="E2739" s="89">
        <v>1</v>
      </c>
      <c r="F2739" s="89">
        <v>15</v>
      </c>
      <c r="G2739" s="80">
        <v>37.705640000000002</v>
      </c>
    </row>
    <row r="2740" spans="1:7" s="100" customFormat="1" ht="75" hidden="1" outlineLevel="1" x14ac:dyDescent="0.25">
      <c r="A2740" s="14"/>
      <c r="B2740" s="20" t="s">
        <v>1773</v>
      </c>
      <c r="C2740" s="24">
        <v>2023</v>
      </c>
      <c r="D2740" s="204" t="s">
        <v>50</v>
      </c>
      <c r="E2740" s="89">
        <v>10</v>
      </c>
      <c r="F2740" s="89">
        <v>150</v>
      </c>
      <c r="G2740" s="80">
        <v>312</v>
      </c>
    </row>
    <row r="2741" spans="1:7" s="100" customFormat="1" ht="75" hidden="1" outlineLevel="1" x14ac:dyDescent="0.25">
      <c r="A2741" s="14"/>
      <c r="B2741" s="20" t="s">
        <v>1774</v>
      </c>
      <c r="C2741" s="24">
        <v>2023</v>
      </c>
      <c r="D2741" s="204" t="s">
        <v>50</v>
      </c>
      <c r="E2741" s="89">
        <v>24</v>
      </c>
      <c r="F2741" s="89">
        <v>590</v>
      </c>
      <c r="G2741" s="80">
        <v>892.75054999999998</v>
      </c>
    </row>
    <row r="2742" spans="1:7" s="100" customFormat="1" ht="45" hidden="1" outlineLevel="1" x14ac:dyDescent="0.25">
      <c r="A2742" s="14"/>
      <c r="B2742" s="20" t="s">
        <v>1775</v>
      </c>
      <c r="C2742" s="24">
        <v>2023</v>
      </c>
      <c r="D2742" s="204" t="s">
        <v>50</v>
      </c>
      <c r="E2742" s="89">
        <v>1</v>
      </c>
      <c r="F2742" s="89">
        <v>9</v>
      </c>
      <c r="G2742" s="80">
        <v>42</v>
      </c>
    </row>
    <row r="2743" spans="1:7" s="100" customFormat="1" ht="60" hidden="1" outlineLevel="1" x14ac:dyDescent="0.25">
      <c r="A2743" s="14"/>
      <c r="B2743" s="20" t="s">
        <v>1778</v>
      </c>
      <c r="C2743" s="24">
        <v>2023</v>
      </c>
      <c r="D2743" s="204" t="s">
        <v>50</v>
      </c>
      <c r="E2743" s="89">
        <v>1</v>
      </c>
      <c r="F2743" s="89">
        <v>15</v>
      </c>
      <c r="G2743" s="80">
        <v>49.999709999999993</v>
      </c>
    </row>
    <row r="2744" spans="1:7" s="100" customFormat="1" ht="45" hidden="1" outlineLevel="1" x14ac:dyDescent="0.25">
      <c r="A2744" s="14"/>
      <c r="B2744" s="20" t="s">
        <v>1780</v>
      </c>
      <c r="C2744" s="24">
        <v>2023</v>
      </c>
      <c r="D2744" s="204" t="s">
        <v>50</v>
      </c>
      <c r="E2744" s="89">
        <v>71</v>
      </c>
      <c r="F2744" s="89">
        <v>950</v>
      </c>
      <c r="G2744" s="80">
        <v>2559.1862999999998</v>
      </c>
    </row>
    <row r="2745" spans="1:7" s="100" customFormat="1" ht="60" hidden="1" outlineLevel="1" x14ac:dyDescent="0.25">
      <c r="A2745" s="14"/>
      <c r="B2745" s="20" t="s">
        <v>1783</v>
      </c>
      <c r="C2745" s="24">
        <v>2023</v>
      </c>
      <c r="D2745" s="204" t="s">
        <v>50</v>
      </c>
      <c r="E2745" s="89">
        <v>1</v>
      </c>
      <c r="F2745" s="89">
        <v>15</v>
      </c>
      <c r="G2745" s="80">
        <v>50</v>
      </c>
    </row>
    <row r="2746" spans="1:7" s="100" customFormat="1" ht="45" hidden="1" outlineLevel="1" x14ac:dyDescent="0.25">
      <c r="A2746" s="14"/>
      <c r="B2746" s="20" t="s">
        <v>1784</v>
      </c>
      <c r="C2746" s="24">
        <v>2023</v>
      </c>
      <c r="D2746" s="204" t="s">
        <v>50</v>
      </c>
      <c r="E2746" s="89">
        <v>1</v>
      </c>
      <c r="F2746" s="89">
        <v>15</v>
      </c>
      <c r="G2746" s="80">
        <v>53.013620000000003</v>
      </c>
    </row>
    <row r="2747" spans="1:7" s="100" customFormat="1" ht="60" hidden="1" outlineLevel="1" x14ac:dyDescent="0.25">
      <c r="A2747" s="14"/>
      <c r="B2747" s="20" t="s">
        <v>1785</v>
      </c>
      <c r="C2747" s="24">
        <v>2023</v>
      </c>
      <c r="D2747" s="204" t="s">
        <v>50</v>
      </c>
      <c r="E2747" s="89">
        <v>1</v>
      </c>
      <c r="F2747" s="89">
        <v>15</v>
      </c>
      <c r="G2747" s="80">
        <v>36.3872</v>
      </c>
    </row>
    <row r="2748" spans="1:7" s="100" customFormat="1" ht="45" hidden="1" outlineLevel="1" x14ac:dyDescent="0.25">
      <c r="A2748" s="14"/>
      <c r="B2748" s="20" t="s">
        <v>1786</v>
      </c>
      <c r="C2748" s="24">
        <v>2023</v>
      </c>
      <c r="D2748" s="204" t="s">
        <v>50</v>
      </c>
      <c r="E2748" s="89">
        <v>1</v>
      </c>
      <c r="F2748" s="89">
        <v>15</v>
      </c>
      <c r="G2748" s="80">
        <v>36.51641</v>
      </c>
    </row>
    <row r="2749" spans="1:7" s="100" customFormat="1" ht="45" hidden="1" outlineLevel="1" x14ac:dyDescent="0.25">
      <c r="A2749" s="14"/>
      <c r="B2749" s="20" t="s">
        <v>1787</v>
      </c>
      <c r="C2749" s="24">
        <v>2023</v>
      </c>
      <c r="D2749" s="204" t="s">
        <v>50</v>
      </c>
      <c r="E2749" s="89">
        <v>1</v>
      </c>
      <c r="F2749" s="89">
        <v>15</v>
      </c>
      <c r="G2749" s="80">
        <v>34</v>
      </c>
    </row>
    <row r="2750" spans="1:7" s="100" customFormat="1" ht="60" hidden="1" outlineLevel="1" x14ac:dyDescent="0.25">
      <c r="A2750" s="14"/>
      <c r="B2750" s="20" t="s">
        <v>1788</v>
      </c>
      <c r="C2750" s="24">
        <v>2023</v>
      </c>
      <c r="D2750" s="204" t="s">
        <v>50</v>
      </c>
      <c r="E2750" s="89">
        <v>1</v>
      </c>
      <c r="F2750" s="89">
        <v>12</v>
      </c>
      <c r="G2750" s="80">
        <v>57</v>
      </c>
    </row>
    <row r="2751" spans="1:7" s="100" customFormat="1" ht="45" hidden="1" outlineLevel="1" x14ac:dyDescent="0.25">
      <c r="A2751" s="14"/>
      <c r="B2751" s="20" t="s">
        <v>1789</v>
      </c>
      <c r="C2751" s="24">
        <v>2023</v>
      </c>
      <c r="D2751" s="204" t="s">
        <v>50</v>
      </c>
      <c r="E2751" s="89">
        <v>1</v>
      </c>
      <c r="F2751" s="89">
        <v>15</v>
      </c>
      <c r="G2751" s="80">
        <v>42</v>
      </c>
    </row>
    <row r="2752" spans="1:7" s="100" customFormat="1" ht="45" hidden="1" outlineLevel="1" x14ac:dyDescent="0.25">
      <c r="A2752" s="14"/>
      <c r="B2752" s="20" t="s">
        <v>1790</v>
      </c>
      <c r="C2752" s="24">
        <v>2023</v>
      </c>
      <c r="D2752" s="204" t="s">
        <v>50</v>
      </c>
      <c r="E2752" s="89">
        <v>1</v>
      </c>
      <c r="F2752" s="89">
        <v>10</v>
      </c>
      <c r="G2752" s="80">
        <v>32.26567</v>
      </c>
    </row>
    <row r="2753" spans="1:7" s="100" customFormat="1" ht="45" hidden="1" outlineLevel="1" x14ac:dyDescent="0.25">
      <c r="A2753" s="14"/>
      <c r="B2753" s="20" t="s">
        <v>1791</v>
      </c>
      <c r="C2753" s="24">
        <v>2023</v>
      </c>
      <c r="D2753" s="204" t="s">
        <v>50</v>
      </c>
      <c r="E2753" s="89">
        <v>1</v>
      </c>
      <c r="F2753" s="89">
        <v>14</v>
      </c>
      <c r="G2753" s="80">
        <v>46</v>
      </c>
    </row>
    <row r="2754" spans="1:7" s="100" customFormat="1" ht="60" hidden="1" outlineLevel="1" x14ac:dyDescent="0.25">
      <c r="A2754" s="14"/>
      <c r="B2754" s="20" t="s">
        <v>1793</v>
      </c>
      <c r="C2754" s="24">
        <v>2023</v>
      </c>
      <c r="D2754" s="204" t="s">
        <v>50</v>
      </c>
      <c r="E2754" s="89">
        <v>1</v>
      </c>
      <c r="F2754" s="89">
        <v>15</v>
      </c>
      <c r="G2754" s="80">
        <v>42</v>
      </c>
    </row>
    <row r="2755" spans="1:7" s="100" customFormat="1" ht="60" hidden="1" outlineLevel="1" x14ac:dyDescent="0.25">
      <c r="A2755" s="14"/>
      <c r="B2755" s="20" t="s">
        <v>1794</v>
      </c>
      <c r="C2755" s="24">
        <v>2023</v>
      </c>
      <c r="D2755" s="204" t="s">
        <v>50</v>
      </c>
      <c r="E2755" s="89">
        <v>1</v>
      </c>
      <c r="F2755" s="89">
        <v>15</v>
      </c>
      <c r="G2755" s="80">
        <v>42</v>
      </c>
    </row>
    <row r="2756" spans="1:7" s="100" customFormat="1" ht="45" hidden="1" outlineLevel="1" x14ac:dyDescent="0.25">
      <c r="A2756" s="14"/>
      <c r="B2756" s="20" t="s">
        <v>1795</v>
      </c>
      <c r="C2756" s="24">
        <v>2023</v>
      </c>
      <c r="D2756" s="204" t="s">
        <v>50</v>
      </c>
      <c r="E2756" s="89">
        <v>1</v>
      </c>
      <c r="F2756" s="89">
        <v>12</v>
      </c>
      <c r="G2756" s="80">
        <v>45</v>
      </c>
    </row>
    <row r="2757" spans="1:7" s="100" customFormat="1" ht="45" hidden="1" outlineLevel="1" x14ac:dyDescent="0.25">
      <c r="A2757" s="14"/>
      <c r="B2757" s="20" t="s">
        <v>1797</v>
      </c>
      <c r="C2757" s="24">
        <v>2023</v>
      </c>
      <c r="D2757" s="204" t="s">
        <v>50</v>
      </c>
      <c r="E2757" s="89">
        <v>1</v>
      </c>
      <c r="F2757" s="89">
        <v>15</v>
      </c>
      <c r="G2757" s="80">
        <v>41</v>
      </c>
    </row>
    <row r="2758" spans="1:7" s="100" customFormat="1" ht="60" hidden="1" outlineLevel="1" x14ac:dyDescent="0.25">
      <c r="A2758" s="14"/>
      <c r="B2758" s="20" t="s">
        <v>1798</v>
      </c>
      <c r="C2758" s="24">
        <v>2023</v>
      </c>
      <c r="D2758" s="204" t="s">
        <v>50</v>
      </c>
      <c r="E2758" s="89">
        <v>1</v>
      </c>
      <c r="F2758" s="89">
        <v>15</v>
      </c>
      <c r="G2758" s="80">
        <v>41</v>
      </c>
    </row>
    <row r="2759" spans="1:7" s="100" customFormat="1" ht="45" hidden="1" outlineLevel="1" x14ac:dyDescent="0.25">
      <c r="A2759" s="14"/>
      <c r="B2759" s="20" t="s">
        <v>1799</v>
      </c>
      <c r="C2759" s="24">
        <v>2023</v>
      </c>
      <c r="D2759" s="204" t="s">
        <v>50</v>
      </c>
      <c r="E2759" s="89">
        <v>1</v>
      </c>
      <c r="F2759" s="89">
        <v>10</v>
      </c>
      <c r="G2759" s="80">
        <v>42</v>
      </c>
    </row>
    <row r="2760" spans="1:7" s="100" customFormat="1" ht="60" hidden="1" outlineLevel="1" x14ac:dyDescent="0.25">
      <c r="A2760" s="14"/>
      <c r="B2760" s="20" t="s">
        <v>1800</v>
      </c>
      <c r="C2760" s="24">
        <v>2023</v>
      </c>
      <c r="D2760" s="204" t="s">
        <v>50</v>
      </c>
      <c r="E2760" s="89">
        <v>1</v>
      </c>
      <c r="F2760" s="89">
        <v>15</v>
      </c>
      <c r="G2760" s="80">
        <v>33.775570000000002</v>
      </c>
    </row>
    <row r="2761" spans="1:7" s="100" customFormat="1" ht="60" hidden="1" outlineLevel="1" x14ac:dyDescent="0.25">
      <c r="A2761" s="14"/>
      <c r="B2761" s="20" t="s">
        <v>1801</v>
      </c>
      <c r="C2761" s="24">
        <v>2023</v>
      </c>
      <c r="D2761" s="204" t="s">
        <v>50</v>
      </c>
      <c r="E2761" s="89">
        <v>1</v>
      </c>
      <c r="F2761" s="89">
        <v>15</v>
      </c>
      <c r="G2761" s="80">
        <v>41.236930000000001</v>
      </c>
    </row>
    <row r="2762" spans="1:7" s="100" customFormat="1" ht="45" hidden="1" outlineLevel="1" x14ac:dyDescent="0.25">
      <c r="A2762" s="14"/>
      <c r="B2762" s="20" t="s">
        <v>1802</v>
      </c>
      <c r="C2762" s="24">
        <v>2023</v>
      </c>
      <c r="D2762" s="204" t="s">
        <v>50</v>
      </c>
      <c r="E2762" s="89">
        <v>1</v>
      </c>
      <c r="F2762" s="89">
        <v>15</v>
      </c>
      <c r="G2762" s="80">
        <v>32.26567</v>
      </c>
    </row>
    <row r="2763" spans="1:7" s="100" customFormat="1" ht="60" hidden="1" outlineLevel="1" x14ac:dyDescent="0.25">
      <c r="A2763" s="14"/>
      <c r="B2763" s="20" t="s">
        <v>1803</v>
      </c>
      <c r="C2763" s="24">
        <v>2023</v>
      </c>
      <c r="D2763" s="204" t="s">
        <v>50</v>
      </c>
      <c r="E2763" s="89">
        <v>1</v>
      </c>
      <c r="F2763" s="89">
        <v>15</v>
      </c>
      <c r="G2763" s="80">
        <v>31.964839999999999</v>
      </c>
    </row>
    <row r="2764" spans="1:7" s="100" customFormat="1" ht="60" hidden="1" outlineLevel="1" x14ac:dyDescent="0.25">
      <c r="A2764" s="14"/>
      <c r="B2764" s="20" t="s">
        <v>1804</v>
      </c>
      <c r="C2764" s="24">
        <v>2023</v>
      </c>
      <c r="D2764" s="204" t="s">
        <v>50</v>
      </c>
      <c r="E2764" s="89">
        <v>1</v>
      </c>
      <c r="F2764" s="89">
        <v>15</v>
      </c>
      <c r="G2764" s="80">
        <v>32.414580000000001</v>
      </c>
    </row>
    <row r="2765" spans="1:7" s="100" customFormat="1" ht="45" hidden="1" outlineLevel="1" x14ac:dyDescent="0.25">
      <c r="A2765" s="14"/>
      <c r="B2765" s="20" t="s">
        <v>1808</v>
      </c>
      <c r="C2765" s="24">
        <v>2023</v>
      </c>
      <c r="D2765" s="204" t="s">
        <v>50</v>
      </c>
      <c r="E2765" s="89">
        <v>1</v>
      </c>
      <c r="F2765" s="89">
        <v>50</v>
      </c>
      <c r="G2765" s="80">
        <v>25.310369999999999</v>
      </c>
    </row>
    <row r="2766" spans="1:7" s="100" customFormat="1" ht="45" hidden="1" outlineLevel="1" x14ac:dyDescent="0.25">
      <c r="A2766" s="14"/>
      <c r="B2766" s="20" t="s">
        <v>1810</v>
      </c>
      <c r="C2766" s="24">
        <v>2023</v>
      </c>
      <c r="D2766" s="204" t="s">
        <v>50</v>
      </c>
      <c r="E2766" s="89">
        <v>17</v>
      </c>
      <c r="F2766" s="89">
        <v>730</v>
      </c>
      <c r="G2766" s="80">
        <v>328.35125000000005</v>
      </c>
    </row>
    <row r="2767" spans="1:7" s="100" customFormat="1" ht="45" hidden="1" outlineLevel="1" x14ac:dyDescent="0.25">
      <c r="A2767" s="14"/>
      <c r="B2767" s="20" t="s">
        <v>1571</v>
      </c>
      <c r="C2767" s="24">
        <v>2023</v>
      </c>
      <c r="D2767" s="204" t="s">
        <v>50</v>
      </c>
      <c r="E2767" s="89">
        <v>81</v>
      </c>
      <c r="F2767" s="89">
        <v>1015</v>
      </c>
      <c r="G2767" s="80">
        <v>1885.2382100000002</v>
      </c>
    </row>
    <row r="2768" spans="1:7" s="100" customFormat="1" ht="45" hidden="1" outlineLevel="1" x14ac:dyDescent="0.25">
      <c r="A2768" s="14"/>
      <c r="B2768" s="20" t="s">
        <v>1569</v>
      </c>
      <c r="C2768" s="24">
        <v>2023</v>
      </c>
      <c r="D2768" s="204" t="s">
        <v>50</v>
      </c>
      <c r="E2768" s="89">
        <v>430</v>
      </c>
      <c r="F2768" s="89">
        <v>3792</v>
      </c>
      <c r="G2768" s="80">
        <v>9818.6748799999987</v>
      </c>
    </row>
    <row r="2769" spans="1:7" s="100" customFormat="1" ht="75" hidden="1" outlineLevel="1" x14ac:dyDescent="0.25">
      <c r="A2769" s="14"/>
      <c r="B2769" s="20" t="s">
        <v>1819</v>
      </c>
      <c r="C2769" s="24">
        <v>2023</v>
      </c>
      <c r="D2769" s="204" t="s">
        <v>50</v>
      </c>
      <c r="E2769" s="89">
        <v>1</v>
      </c>
      <c r="F2769" s="89">
        <v>20</v>
      </c>
      <c r="G2769" s="80">
        <v>33.964410000000001</v>
      </c>
    </row>
    <row r="2770" spans="1:7" s="100" customFormat="1" ht="30" hidden="1" outlineLevel="1" x14ac:dyDescent="0.25">
      <c r="A2770" s="14"/>
      <c r="B2770" s="20" t="s">
        <v>1820</v>
      </c>
      <c r="C2770" s="24">
        <v>2023</v>
      </c>
      <c r="D2770" s="204" t="s">
        <v>50</v>
      </c>
      <c r="E2770" s="89">
        <v>1</v>
      </c>
      <c r="F2770" s="89">
        <v>40</v>
      </c>
      <c r="G2770" s="80">
        <v>34.352640000000001</v>
      </c>
    </row>
    <row r="2771" spans="1:7" s="100" customFormat="1" ht="30" hidden="1" outlineLevel="1" x14ac:dyDescent="0.25">
      <c r="A2771" s="14"/>
      <c r="B2771" s="20" t="s">
        <v>1576</v>
      </c>
      <c r="C2771" s="24">
        <v>2023</v>
      </c>
      <c r="D2771" s="204" t="s">
        <v>50</v>
      </c>
      <c r="E2771" s="89">
        <v>200</v>
      </c>
      <c r="F2771" s="89">
        <v>3569.9</v>
      </c>
      <c r="G2771" s="80">
        <v>7208.59746</v>
      </c>
    </row>
    <row r="2772" spans="1:7" s="100" customFormat="1" ht="60" hidden="1" outlineLevel="1" x14ac:dyDescent="0.25">
      <c r="A2772" s="14"/>
      <c r="B2772" s="20" t="s">
        <v>1828</v>
      </c>
      <c r="C2772" s="24">
        <v>2023</v>
      </c>
      <c r="D2772" s="204" t="s">
        <v>50</v>
      </c>
      <c r="E2772" s="89">
        <v>1</v>
      </c>
      <c r="F2772" s="89">
        <v>50</v>
      </c>
      <c r="G2772" s="80">
        <v>56.56467</v>
      </c>
    </row>
    <row r="2773" spans="1:7" s="100" customFormat="1" ht="75" hidden="1" outlineLevel="1" x14ac:dyDescent="0.25">
      <c r="A2773" s="14"/>
      <c r="B2773" s="20" t="s">
        <v>1829</v>
      </c>
      <c r="C2773" s="24">
        <v>2023</v>
      </c>
      <c r="D2773" s="204" t="s">
        <v>50</v>
      </c>
      <c r="E2773" s="89">
        <v>1</v>
      </c>
      <c r="F2773" s="89">
        <v>30</v>
      </c>
      <c r="G2773" s="80">
        <v>39.5</v>
      </c>
    </row>
    <row r="2774" spans="1:7" s="100" customFormat="1" ht="60" hidden="1" outlineLevel="1" x14ac:dyDescent="0.25">
      <c r="A2774" s="14"/>
      <c r="B2774" s="20" t="s">
        <v>1830</v>
      </c>
      <c r="C2774" s="24">
        <v>2023</v>
      </c>
      <c r="D2774" s="204" t="s">
        <v>50</v>
      </c>
      <c r="E2774" s="89">
        <v>1</v>
      </c>
      <c r="F2774" s="89">
        <v>70</v>
      </c>
      <c r="G2774" s="80">
        <v>53</v>
      </c>
    </row>
    <row r="2775" spans="1:7" s="100" customFormat="1" ht="90" hidden="1" outlineLevel="1" x14ac:dyDescent="0.25">
      <c r="A2775" s="14"/>
      <c r="B2775" s="20" t="s">
        <v>1832</v>
      </c>
      <c r="C2775" s="24">
        <v>2023</v>
      </c>
      <c r="D2775" s="204" t="s">
        <v>50</v>
      </c>
      <c r="E2775" s="89">
        <v>1</v>
      </c>
      <c r="F2775" s="89">
        <v>40</v>
      </c>
      <c r="G2775" s="80">
        <v>43</v>
      </c>
    </row>
    <row r="2776" spans="1:7" s="100" customFormat="1" ht="60" hidden="1" outlineLevel="1" x14ac:dyDescent="0.25">
      <c r="A2776" s="14"/>
      <c r="B2776" s="20" t="s">
        <v>1836</v>
      </c>
      <c r="C2776" s="24">
        <v>2023</v>
      </c>
      <c r="D2776" s="204" t="s">
        <v>50</v>
      </c>
      <c r="E2776" s="89">
        <v>1</v>
      </c>
      <c r="F2776" s="89">
        <v>50</v>
      </c>
      <c r="G2776" s="80">
        <v>35</v>
      </c>
    </row>
    <row r="2777" spans="1:7" s="100" customFormat="1" ht="165" hidden="1" outlineLevel="1" x14ac:dyDescent="0.25">
      <c r="A2777" s="14"/>
      <c r="B2777" s="20" t="s">
        <v>1837</v>
      </c>
      <c r="C2777" s="24">
        <v>2023</v>
      </c>
      <c r="D2777" s="204" t="s">
        <v>50</v>
      </c>
      <c r="E2777" s="89">
        <v>2</v>
      </c>
      <c r="F2777" s="89">
        <v>5</v>
      </c>
      <c r="G2777" s="80">
        <v>68</v>
      </c>
    </row>
    <row r="2778" spans="1:7" s="100" customFormat="1" ht="45" hidden="1" outlineLevel="1" x14ac:dyDescent="0.25">
      <c r="A2778" s="14"/>
      <c r="B2778" s="20" t="s">
        <v>1838</v>
      </c>
      <c r="C2778" s="24">
        <v>2023</v>
      </c>
      <c r="D2778" s="204" t="s">
        <v>50</v>
      </c>
      <c r="E2778" s="89">
        <v>2</v>
      </c>
      <c r="F2778" s="89">
        <v>150</v>
      </c>
      <c r="G2778" s="80">
        <v>109.95894999999999</v>
      </c>
    </row>
    <row r="2779" spans="1:7" s="100" customFormat="1" ht="165" hidden="1" outlineLevel="1" x14ac:dyDescent="0.25">
      <c r="A2779" s="14"/>
      <c r="B2779" s="20" t="s">
        <v>1839</v>
      </c>
      <c r="C2779" s="24">
        <v>2023</v>
      </c>
      <c r="D2779" s="204" t="s">
        <v>50</v>
      </c>
      <c r="E2779" s="89">
        <v>1</v>
      </c>
      <c r="F2779" s="89">
        <v>70</v>
      </c>
      <c r="G2779" s="80">
        <v>56.387437500000004</v>
      </c>
    </row>
    <row r="2780" spans="1:7" s="100" customFormat="1" ht="45" hidden="1" outlineLevel="1" x14ac:dyDescent="0.25">
      <c r="A2780" s="14"/>
      <c r="B2780" s="20" t="s">
        <v>1840</v>
      </c>
      <c r="C2780" s="24">
        <v>2023</v>
      </c>
      <c r="D2780" s="204" t="s">
        <v>50</v>
      </c>
      <c r="E2780" s="89">
        <v>2</v>
      </c>
      <c r="F2780" s="89">
        <v>210</v>
      </c>
      <c r="G2780" s="80">
        <v>79.268940000000001</v>
      </c>
    </row>
    <row r="2781" spans="1:7" s="100" customFormat="1" ht="15.75" hidden="1" outlineLevel="1" x14ac:dyDescent="0.25">
      <c r="A2781" s="14"/>
      <c r="B2781" s="77"/>
      <c r="C2781" s="24"/>
      <c r="D2781" s="24"/>
      <c r="E2781" s="89"/>
      <c r="F2781" s="89"/>
      <c r="G2781" s="84"/>
    </row>
    <row r="2782" spans="1:7" s="100" customFormat="1" ht="15.75" hidden="1" outlineLevel="1" x14ac:dyDescent="0.25">
      <c r="A2782" s="14"/>
      <c r="B2782" s="77"/>
      <c r="C2782" s="24"/>
      <c r="D2782" s="24"/>
      <c r="E2782" s="89"/>
      <c r="F2782" s="89"/>
      <c r="G2782" s="84"/>
    </row>
    <row r="2783" spans="1:7" s="100" customFormat="1" ht="31.5" collapsed="1" x14ac:dyDescent="0.25">
      <c r="A2783" s="156" t="s">
        <v>100</v>
      </c>
      <c r="B2783" s="182" t="s">
        <v>114</v>
      </c>
      <c r="C2783" s="24"/>
      <c r="D2783" s="189" t="s">
        <v>71</v>
      </c>
      <c r="E2783" s="78">
        <v>11</v>
      </c>
      <c r="F2783" s="78">
        <v>2864.05</v>
      </c>
      <c r="G2783" s="15">
        <v>5739.5166200000003</v>
      </c>
    </row>
    <row r="2784" spans="1:7" s="100" customFormat="1" ht="15.75" customHeight="1" x14ac:dyDescent="0.25">
      <c r="A2784" s="156" t="s">
        <v>100</v>
      </c>
      <c r="B2784" s="77" t="s">
        <v>9</v>
      </c>
      <c r="C2784" s="156">
        <v>2021</v>
      </c>
      <c r="D2784" s="156" t="s">
        <v>71</v>
      </c>
      <c r="E2784" s="78">
        <v>0</v>
      </c>
      <c r="F2784" s="78">
        <v>0</v>
      </c>
      <c r="G2784" s="15">
        <v>0</v>
      </c>
    </row>
    <row r="2785" spans="1:7" s="100" customFormat="1" ht="15.75" customHeight="1" x14ac:dyDescent="0.25">
      <c r="A2785" s="156" t="s">
        <v>100</v>
      </c>
      <c r="B2785" s="77" t="s">
        <v>9</v>
      </c>
      <c r="C2785" s="156">
        <v>2022</v>
      </c>
      <c r="D2785" s="156" t="s">
        <v>71</v>
      </c>
      <c r="E2785" s="78">
        <v>7</v>
      </c>
      <c r="F2785" s="78">
        <v>1914.05</v>
      </c>
      <c r="G2785" s="15">
        <v>3544.3561699999996</v>
      </c>
    </row>
    <row r="2786" spans="1:7" s="100" customFormat="1" ht="15.75" customHeight="1" x14ac:dyDescent="0.25">
      <c r="A2786" s="156" t="s">
        <v>100</v>
      </c>
      <c r="B2786" s="77" t="s">
        <v>105</v>
      </c>
      <c r="C2786" s="156">
        <v>2023</v>
      </c>
      <c r="D2786" s="156" t="s">
        <v>71</v>
      </c>
      <c r="E2786" s="78">
        <v>4</v>
      </c>
      <c r="F2786" s="78">
        <v>950</v>
      </c>
      <c r="G2786" s="15">
        <v>2195.1604500000003</v>
      </c>
    </row>
    <row r="2787" spans="1:7" s="100" customFormat="1" ht="15.75" hidden="1" outlineLevel="1" x14ac:dyDescent="0.25">
      <c r="A2787" s="14" t="s">
        <v>100</v>
      </c>
      <c r="B2787" s="77"/>
      <c r="C2787" s="202">
        <v>2021</v>
      </c>
      <c r="D2787" s="204" t="s">
        <v>101</v>
      </c>
      <c r="E2787" s="89"/>
      <c r="F2787" s="89"/>
      <c r="G2787" s="84"/>
    </row>
    <row r="2788" spans="1:7" s="100" customFormat="1" ht="60" hidden="1" outlineLevel="1" x14ac:dyDescent="0.25">
      <c r="A2788" s="14" t="s">
        <v>100</v>
      </c>
      <c r="B2788" s="12" t="s">
        <v>964</v>
      </c>
      <c r="C2788" s="24">
        <v>2022</v>
      </c>
      <c r="D2788" s="204" t="s">
        <v>101</v>
      </c>
      <c r="E2788" s="86">
        <v>2</v>
      </c>
      <c r="F2788" s="86">
        <v>610</v>
      </c>
      <c r="G2788" s="83">
        <v>720.02665000000002</v>
      </c>
    </row>
    <row r="2789" spans="1:7" s="100" customFormat="1" ht="45" hidden="1" outlineLevel="1" x14ac:dyDescent="0.25">
      <c r="A2789" s="14"/>
      <c r="B2789" s="12" t="s">
        <v>903</v>
      </c>
      <c r="C2789" s="24">
        <v>2022</v>
      </c>
      <c r="D2789" s="204" t="s">
        <v>1850</v>
      </c>
      <c r="E2789" s="86">
        <v>2</v>
      </c>
      <c r="F2789" s="86">
        <v>666</v>
      </c>
      <c r="G2789" s="83">
        <v>1319.1659999999999</v>
      </c>
    </row>
    <row r="2790" spans="1:7" s="100" customFormat="1" ht="45" hidden="1" outlineLevel="1" x14ac:dyDescent="0.25">
      <c r="A2790" s="14"/>
      <c r="B2790" s="12" t="s">
        <v>904</v>
      </c>
      <c r="C2790" s="24">
        <v>2022</v>
      </c>
      <c r="D2790" s="204" t="s">
        <v>1851</v>
      </c>
      <c r="E2790" s="86">
        <v>2</v>
      </c>
      <c r="F2790" s="86">
        <v>313.05</v>
      </c>
      <c r="G2790" s="83">
        <v>1015.1100399999998</v>
      </c>
    </row>
    <row r="2791" spans="1:7" s="100" customFormat="1" ht="60" hidden="1" outlineLevel="1" x14ac:dyDescent="0.25">
      <c r="A2791" s="14"/>
      <c r="B2791" s="12" t="s">
        <v>921</v>
      </c>
      <c r="C2791" s="24">
        <v>2022</v>
      </c>
      <c r="D2791" s="204" t="s">
        <v>1852</v>
      </c>
      <c r="E2791" s="86">
        <v>1</v>
      </c>
      <c r="F2791" s="86">
        <v>325</v>
      </c>
      <c r="G2791" s="83">
        <v>490.05347999999992</v>
      </c>
    </row>
    <row r="2792" spans="1:7" s="100" customFormat="1" ht="47.25" hidden="1" outlineLevel="1" x14ac:dyDescent="0.25">
      <c r="A2792" s="14" t="s">
        <v>100</v>
      </c>
      <c r="B2792" s="68" t="s">
        <v>1538</v>
      </c>
      <c r="C2792" s="24">
        <v>2023</v>
      </c>
      <c r="D2792" s="204" t="s">
        <v>101</v>
      </c>
      <c r="E2792" s="89">
        <v>1</v>
      </c>
      <c r="F2792" s="89">
        <v>250</v>
      </c>
      <c r="G2792" s="84">
        <v>540.05349000000001</v>
      </c>
    </row>
    <row r="2793" spans="1:7" s="100" customFormat="1" ht="47.25" hidden="1" outlineLevel="1" x14ac:dyDescent="0.25">
      <c r="A2793" s="14"/>
      <c r="B2793" s="68" t="s">
        <v>1539</v>
      </c>
      <c r="C2793" s="24">
        <v>2023</v>
      </c>
      <c r="D2793" s="204" t="s">
        <v>101</v>
      </c>
      <c r="E2793" s="89">
        <v>1</v>
      </c>
      <c r="F2793" s="89">
        <v>100</v>
      </c>
      <c r="G2793" s="84">
        <v>570.05348000000004</v>
      </c>
    </row>
    <row r="2794" spans="1:7" s="100" customFormat="1" ht="47.25" hidden="1" outlineLevel="1" x14ac:dyDescent="0.25">
      <c r="A2794" s="14"/>
      <c r="B2794" s="68" t="s">
        <v>1540</v>
      </c>
      <c r="C2794" s="24">
        <v>2023</v>
      </c>
      <c r="D2794" s="204" t="s">
        <v>101</v>
      </c>
      <c r="E2794" s="89">
        <v>1</v>
      </c>
      <c r="F2794" s="89">
        <v>100</v>
      </c>
      <c r="G2794" s="84">
        <v>540.05348000000004</v>
      </c>
    </row>
    <row r="2795" spans="1:7" s="100" customFormat="1" ht="47.25" hidden="1" outlineLevel="1" x14ac:dyDescent="0.25">
      <c r="A2795" s="14"/>
      <c r="B2795" s="68" t="s">
        <v>1537</v>
      </c>
      <c r="C2795" s="24">
        <v>2023</v>
      </c>
      <c r="D2795" s="204" t="s">
        <v>101</v>
      </c>
      <c r="E2795" s="89">
        <v>1</v>
      </c>
      <c r="F2795" s="89">
        <v>500</v>
      </c>
      <c r="G2795" s="84">
        <v>545</v>
      </c>
    </row>
    <row r="2796" spans="1:7" s="100" customFormat="1" ht="15.75" hidden="1" outlineLevel="1" x14ac:dyDescent="0.25">
      <c r="A2796" s="14"/>
      <c r="B2796" s="68"/>
      <c r="C2796" s="24"/>
      <c r="D2796" s="204"/>
      <c r="E2796" s="89"/>
      <c r="F2796" s="89"/>
      <c r="G2796" s="84"/>
    </row>
    <row r="2797" spans="1:7" s="100" customFormat="1" ht="31.5" collapsed="1" x14ac:dyDescent="0.25">
      <c r="A2797" s="156" t="s">
        <v>102</v>
      </c>
      <c r="B2797" s="182" t="s">
        <v>115</v>
      </c>
      <c r="C2797" s="24"/>
      <c r="D2797" s="189" t="s">
        <v>50</v>
      </c>
      <c r="E2797" s="78">
        <v>122</v>
      </c>
      <c r="F2797" s="246">
        <v>8217.2000000000007</v>
      </c>
      <c r="G2797" s="246">
        <v>3844.1626925260061</v>
      </c>
    </row>
    <row r="2798" spans="1:7" s="105" customFormat="1" ht="15.75" customHeight="1" x14ac:dyDescent="0.25">
      <c r="A2798" s="156" t="s">
        <v>102</v>
      </c>
      <c r="B2798" s="77" t="s">
        <v>9</v>
      </c>
      <c r="C2798" s="189">
        <v>2021</v>
      </c>
      <c r="D2798" s="189" t="s">
        <v>50</v>
      </c>
      <c r="E2798" s="78">
        <v>17</v>
      </c>
      <c r="F2798" s="78">
        <v>1165</v>
      </c>
      <c r="G2798" s="15">
        <v>331.09236002600608</v>
      </c>
    </row>
    <row r="2799" spans="1:7" s="102" customFormat="1" ht="15.75" customHeight="1" x14ac:dyDescent="0.25">
      <c r="A2799" s="156" t="s">
        <v>102</v>
      </c>
      <c r="B2799" s="77" t="s">
        <v>9</v>
      </c>
      <c r="C2799" s="189">
        <v>2022</v>
      </c>
      <c r="D2799" s="189" t="s">
        <v>50</v>
      </c>
      <c r="E2799" s="78">
        <v>26</v>
      </c>
      <c r="F2799" s="78">
        <v>3461.2</v>
      </c>
      <c r="G2799" s="15">
        <v>965.46996000000013</v>
      </c>
    </row>
    <row r="2800" spans="1:7" s="102" customFormat="1" ht="15.75" customHeight="1" x14ac:dyDescent="0.25">
      <c r="A2800" s="156" t="s">
        <v>102</v>
      </c>
      <c r="B2800" s="77" t="s">
        <v>9</v>
      </c>
      <c r="C2800" s="189">
        <v>2023</v>
      </c>
      <c r="D2800" s="189" t="s">
        <v>50</v>
      </c>
      <c r="E2800" s="78">
        <v>79</v>
      </c>
      <c r="F2800" s="78">
        <v>3591</v>
      </c>
      <c r="G2800" s="15">
        <v>2547.6003725</v>
      </c>
    </row>
    <row r="2801" spans="1:7" s="100" customFormat="1" ht="45" hidden="1" outlineLevel="1" x14ac:dyDescent="0.25">
      <c r="A2801" s="14" t="s">
        <v>102</v>
      </c>
      <c r="B2801" s="16" t="s">
        <v>1201</v>
      </c>
      <c r="C2801" s="202">
        <v>2021</v>
      </c>
      <c r="D2801" s="24" t="s">
        <v>50</v>
      </c>
      <c r="E2801" s="85">
        <v>1</v>
      </c>
      <c r="F2801" s="86">
        <v>80</v>
      </c>
      <c r="G2801" s="82">
        <v>15.862113078923551</v>
      </c>
    </row>
    <row r="2802" spans="1:7" s="100" customFormat="1" ht="45" hidden="1" outlineLevel="1" x14ac:dyDescent="0.25">
      <c r="A2802" s="14"/>
      <c r="B2802" s="16" t="s">
        <v>1202</v>
      </c>
      <c r="C2802" s="202">
        <v>2021</v>
      </c>
      <c r="D2802" s="24" t="s">
        <v>50</v>
      </c>
      <c r="E2802" s="85">
        <v>1</v>
      </c>
      <c r="F2802" s="86">
        <v>50</v>
      </c>
      <c r="G2802" s="82">
        <v>22.09877307892355</v>
      </c>
    </row>
    <row r="2803" spans="1:7" s="100" customFormat="1" ht="60" hidden="1" outlineLevel="1" x14ac:dyDescent="0.25">
      <c r="A2803" s="14"/>
      <c r="B2803" s="16" t="s">
        <v>1203</v>
      </c>
      <c r="C2803" s="202">
        <v>2021</v>
      </c>
      <c r="D2803" s="24" t="s">
        <v>50</v>
      </c>
      <c r="E2803" s="85">
        <v>1</v>
      </c>
      <c r="F2803" s="86">
        <v>50</v>
      </c>
      <c r="G2803" s="82">
        <v>23.068973078923552</v>
      </c>
    </row>
    <row r="2804" spans="1:7" s="100" customFormat="1" ht="45" hidden="1" outlineLevel="1" x14ac:dyDescent="0.25">
      <c r="A2804" s="14"/>
      <c r="B2804" s="16" t="s">
        <v>1204</v>
      </c>
      <c r="C2804" s="202">
        <v>2021</v>
      </c>
      <c r="D2804" s="24" t="s">
        <v>50</v>
      </c>
      <c r="E2804" s="85">
        <v>1</v>
      </c>
      <c r="F2804" s="86">
        <v>60</v>
      </c>
      <c r="G2804" s="82">
        <v>22.09877307892355</v>
      </c>
    </row>
    <row r="2805" spans="1:7" s="100" customFormat="1" ht="45" hidden="1" outlineLevel="1" x14ac:dyDescent="0.25">
      <c r="A2805" s="14"/>
      <c r="B2805" s="16" t="s">
        <v>1205</v>
      </c>
      <c r="C2805" s="202">
        <v>2021</v>
      </c>
      <c r="D2805" s="24" t="s">
        <v>50</v>
      </c>
      <c r="E2805" s="85">
        <v>1</v>
      </c>
      <c r="F2805" s="86">
        <v>55</v>
      </c>
      <c r="G2805" s="82">
        <v>22.09877307892355</v>
      </c>
    </row>
    <row r="2806" spans="1:7" s="100" customFormat="1" ht="90" hidden="1" outlineLevel="1" x14ac:dyDescent="0.25">
      <c r="A2806" s="14"/>
      <c r="B2806" s="16" t="s">
        <v>1206</v>
      </c>
      <c r="C2806" s="202">
        <v>2021</v>
      </c>
      <c r="D2806" s="24" t="s">
        <v>50</v>
      </c>
      <c r="E2806" s="85">
        <v>1</v>
      </c>
      <c r="F2806" s="86">
        <v>60</v>
      </c>
      <c r="G2806" s="82">
        <v>18.721853078923552</v>
      </c>
    </row>
    <row r="2807" spans="1:7" s="100" customFormat="1" ht="60" hidden="1" outlineLevel="1" x14ac:dyDescent="0.25">
      <c r="A2807" s="14"/>
      <c r="B2807" s="16" t="s">
        <v>1207</v>
      </c>
      <c r="C2807" s="202">
        <v>2021</v>
      </c>
      <c r="D2807" s="24" t="s">
        <v>50</v>
      </c>
      <c r="E2807" s="85">
        <v>1</v>
      </c>
      <c r="F2807" s="86">
        <v>50</v>
      </c>
      <c r="G2807" s="82">
        <v>17.710023078923552</v>
      </c>
    </row>
    <row r="2808" spans="1:7" s="100" customFormat="1" ht="75" hidden="1" outlineLevel="1" x14ac:dyDescent="0.25">
      <c r="A2808" s="14"/>
      <c r="B2808" s="16" t="s">
        <v>1208</v>
      </c>
      <c r="C2808" s="202">
        <v>2021</v>
      </c>
      <c r="D2808" s="24" t="s">
        <v>50</v>
      </c>
      <c r="E2808" s="85">
        <v>1</v>
      </c>
      <c r="F2808" s="86">
        <v>55</v>
      </c>
      <c r="G2808" s="82">
        <v>20.814109999999999</v>
      </c>
    </row>
    <row r="2809" spans="1:7" s="100" customFormat="1" ht="75" hidden="1" outlineLevel="1" x14ac:dyDescent="0.25">
      <c r="A2809" s="14"/>
      <c r="B2809" s="16" t="s">
        <v>1209</v>
      </c>
      <c r="C2809" s="202">
        <v>2021</v>
      </c>
      <c r="D2809" s="24" t="s">
        <v>50</v>
      </c>
      <c r="E2809" s="85">
        <v>3</v>
      </c>
      <c r="F2809" s="86">
        <v>50</v>
      </c>
      <c r="G2809" s="82">
        <v>49.274039999999992</v>
      </c>
    </row>
    <row r="2810" spans="1:7" s="100" customFormat="1" ht="45" hidden="1" outlineLevel="1" x14ac:dyDescent="0.25">
      <c r="A2810" s="14"/>
      <c r="B2810" s="16" t="s">
        <v>1210</v>
      </c>
      <c r="C2810" s="202">
        <v>2021</v>
      </c>
      <c r="D2810" s="24" t="s">
        <v>50</v>
      </c>
      <c r="E2810" s="85">
        <v>1</v>
      </c>
      <c r="F2810" s="86">
        <v>50</v>
      </c>
      <c r="G2810" s="82">
        <v>19.708513078923552</v>
      </c>
    </row>
    <row r="2811" spans="1:7" s="100" customFormat="1" ht="45" hidden="1" outlineLevel="1" x14ac:dyDescent="0.25">
      <c r="A2811" s="14"/>
      <c r="B2811" s="16" t="s">
        <v>1211</v>
      </c>
      <c r="C2811" s="202">
        <v>2021</v>
      </c>
      <c r="D2811" s="24" t="s">
        <v>50</v>
      </c>
      <c r="E2811" s="85">
        <v>1</v>
      </c>
      <c r="F2811" s="86">
        <v>95</v>
      </c>
      <c r="G2811" s="82">
        <v>18.991023078923551</v>
      </c>
    </row>
    <row r="2812" spans="1:7" s="100" customFormat="1" ht="45" hidden="1" outlineLevel="1" x14ac:dyDescent="0.25">
      <c r="A2812" s="14"/>
      <c r="B2812" s="16" t="s">
        <v>1212</v>
      </c>
      <c r="C2812" s="202">
        <v>2021</v>
      </c>
      <c r="D2812" s="24" t="s">
        <v>50</v>
      </c>
      <c r="E2812" s="85">
        <v>1</v>
      </c>
      <c r="F2812" s="86">
        <v>150</v>
      </c>
      <c r="G2812" s="82">
        <v>16.864653078923553</v>
      </c>
    </row>
    <row r="2813" spans="1:7" s="100" customFormat="1" ht="90" hidden="1" outlineLevel="1" x14ac:dyDescent="0.25">
      <c r="A2813" s="14"/>
      <c r="B2813" s="16" t="s">
        <v>1213</v>
      </c>
      <c r="C2813" s="202">
        <v>2021</v>
      </c>
      <c r="D2813" s="24" t="s">
        <v>50</v>
      </c>
      <c r="E2813" s="85">
        <v>1</v>
      </c>
      <c r="F2813" s="86">
        <v>60</v>
      </c>
      <c r="G2813" s="82">
        <v>22.39316307892355</v>
      </c>
    </row>
    <row r="2814" spans="1:7" s="100" customFormat="1" ht="210" hidden="1" outlineLevel="1" x14ac:dyDescent="0.25">
      <c r="A2814" s="14"/>
      <c r="B2814" s="16" t="s">
        <v>1214</v>
      </c>
      <c r="C2814" s="202">
        <v>2021</v>
      </c>
      <c r="D2814" s="24" t="s">
        <v>50</v>
      </c>
      <c r="E2814" s="85">
        <v>1</v>
      </c>
      <c r="F2814" s="86">
        <v>150</v>
      </c>
      <c r="G2814" s="82">
        <v>18.916023078923551</v>
      </c>
    </row>
    <row r="2815" spans="1:7" s="100" customFormat="1" ht="60" hidden="1" outlineLevel="1" x14ac:dyDescent="0.25">
      <c r="A2815" s="14"/>
      <c r="B2815" s="16" t="s">
        <v>1215</v>
      </c>
      <c r="C2815" s="202">
        <v>2021</v>
      </c>
      <c r="D2815" s="24" t="s">
        <v>50</v>
      </c>
      <c r="E2815" s="85">
        <v>1</v>
      </c>
      <c r="F2815" s="86">
        <v>150</v>
      </c>
      <c r="G2815" s="82">
        <v>22.471553078923549</v>
      </c>
    </row>
    <row r="2816" spans="1:7" s="100" customFormat="1" ht="45" hidden="1" outlineLevel="1" x14ac:dyDescent="0.25">
      <c r="A2816" s="14" t="s">
        <v>102</v>
      </c>
      <c r="B2816" s="12" t="s">
        <v>1216</v>
      </c>
      <c r="C2816" s="24">
        <v>2022</v>
      </c>
      <c r="D2816" s="24" t="s">
        <v>50</v>
      </c>
      <c r="E2816" s="86">
        <v>1</v>
      </c>
      <c r="F2816" s="86">
        <v>140.4</v>
      </c>
      <c r="G2816" s="82">
        <v>37.71425</v>
      </c>
    </row>
    <row r="2817" spans="1:7" s="100" customFormat="1" ht="45" hidden="1" outlineLevel="1" x14ac:dyDescent="0.25">
      <c r="A2817" s="14"/>
      <c r="B2817" s="12" t="s">
        <v>832</v>
      </c>
      <c r="C2817" s="24">
        <v>2022</v>
      </c>
      <c r="D2817" s="24" t="s">
        <v>50</v>
      </c>
      <c r="E2817" s="86">
        <v>1</v>
      </c>
      <c r="F2817" s="86">
        <v>90</v>
      </c>
      <c r="G2817" s="82">
        <v>22.023</v>
      </c>
    </row>
    <row r="2818" spans="1:7" s="100" customFormat="1" ht="45" hidden="1" outlineLevel="1" x14ac:dyDescent="0.25">
      <c r="A2818" s="14"/>
      <c r="B2818" s="12" t="s">
        <v>838</v>
      </c>
      <c r="C2818" s="24">
        <v>2022</v>
      </c>
      <c r="D2818" s="24" t="s">
        <v>50</v>
      </c>
      <c r="E2818" s="86">
        <v>2</v>
      </c>
      <c r="F2818" s="86">
        <v>150</v>
      </c>
      <c r="G2818" s="82">
        <v>38.512</v>
      </c>
    </row>
    <row r="2819" spans="1:7" s="100" customFormat="1" ht="75" hidden="1" outlineLevel="1" x14ac:dyDescent="0.25">
      <c r="A2819" s="14"/>
      <c r="B2819" s="12" t="s">
        <v>479</v>
      </c>
      <c r="C2819" s="24">
        <v>2022</v>
      </c>
      <c r="D2819" s="24" t="s">
        <v>50</v>
      </c>
      <c r="E2819" s="86">
        <v>1</v>
      </c>
      <c r="F2819" s="86">
        <v>150</v>
      </c>
      <c r="G2819" s="82">
        <v>26.26314</v>
      </c>
    </row>
    <row r="2820" spans="1:7" s="100" customFormat="1" ht="45" hidden="1" outlineLevel="1" x14ac:dyDescent="0.25">
      <c r="A2820" s="14"/>
      <c r="B2820" s="12" t="s">
        <v>792</v>
      </c>
      <c r="C2820" s="24">
        <v>2022</v>
      </c>
      <c r="D2820" s="24" t="s">
        <v>50</v>
      </c>
      <c r="E2820" s="86">
        <v>1</v>
      </c>
      <c r="F2820" s="86">
        <v>65.400000000000006</v>
      </c>
      <c r="G2820" s="82">
        <v>16.502599999999997</v>
      </c>
    </row>
    <row r="2821" spans="1:7" s="100" customFormat="1" ht="45" hidden="1" outlineLevel="1" x14ac:dyDescent="0.25">
      <c r="A2821" s="14"/>
      <c r="B2821" s="12" t="s">
        <v>845</v>
      </c>
      <c r="C2821" s="24">
        <v>2022</v>
      </c>
      <c r="D2821" s="24" t="s">
        <v>50</v>
      </c>
      <c r="E2821" s="86">
        <v>1</v>
      </c>
      <c r="F2821" s="86">
        <v>125</v>
      </c>
      <c r="G2821" s="82">
        <v>16.744340000000001</v>
      </c>
    </row>
    <row r="2822" spans="1:7" s="100" customFormat="1" ht="75" hidden="1" outlineLevel="1" x14ac:dyDescent="0.25">
      <c r="A2822" s="14"/>
      <c r="B2822" s="12" t="s">
        <v>480</v>
      </c>
      <c r="C2822" s="24">
        <v>2022</v>
      </c>
      <c r="D2822" s="24" t="s">
        <v>50</v>
      </c>
      <c r="E2822" s="86">
        <v>1</v>
      </c>
      <c r="F2822" s="86">
        <v>100</v>
      </c>
      <c r="G2822" s="82">
        <v>16.078700000000001</v>
      </c>
    </row>
    <row r="2823" spans="1:7" s="100" customFormat="1" ht="60" hidden="1" outlineLevel="1" x14ac:dyDescent="0.25">
      <c r="A2823" s="14"/>
      <c r="B2823" s="12" t="s">
        <v>481</v>
      </c>
      <c r="C2823" s="24">
        <v>2022</v>
      </c>
      <c r="D2823" s="24" t="s">
        <v>50</v>
      </c>
      <c r="E2823" s="86">
        <v>1</v>
      </c>
      <c r="F2823" s="86">
        <v>150</v>
      </c>
      <c r="G2823" s="82">
        <v>5.2059599999999993</v>
      </c>
    </row>
    <row r="2824" spans="1:7" s="100" customFormat="1" ht="45" hidden="1" outlineLevel="1" x14ac:dyDescent="0.25">
      <c r="A2824" s="14"/>
      <c r="B2824" s="12" t="s">
        <v>846</v>
      </c>
      <c r="C2824" s="24">
        <v>2022</v>
      </c>
      <c r="D2824" s="24" t="s">
        <v>50</v>
      </c>
      <c r="E2824" s="86">
        <v>1</v>
      </c>
      <c r="F2824" s="86">
        <v>55</v>
      </c>
      <c r="G2824" s="82">
        <v>38.995880000000007</v>
      </c>
    </row>
    <row r="2825" spans="1:7" s="100" customFormat="1" ht="60" hidden="1" outlineLevel="1" x14ac:dyDescent="0.25">
      <c r="A2825" s="14"/>
      <c r="B2825" s="12" t="s">
        <v>896</v>
      </c>
      <c r="C2825" s="24">
        <v>2022</v>
      </c>
      <c r="D2825" s="24" t="s">
        <v>50</v>
      </c>
      <c r="E2825" s="86">
        <v>2</v>
      </c>
      <c r="F2825" s="86">
        <v>150</v>
      </c>
      <c r="G2825" s="82">
        <v>79.498760000000004</v>
      </c>
    </row>
    <row r="2826" spans="1:7" s="100" customFormat="1" ht="45" hidden="1" outlineLevel="1" x14ac:dyDescent="0.25">
      <c r="A2826" s="14"/>
      <c r="B2826" s="12" t="s">
        <v>851</v>
      </c>
      <c r="C2826" s="24">
        <v>2022</v>
      </c>
      <c r="D2826" s="24" t="s">
        <v>50</v>
      </c>
      <c r="E2826" s="86">
        <v>1</v>
      </c>
      <c r="F2826" s="86">
        <v>355.4</v>
      </c>
      <c r="G2826" s="82">
        <v>21.82000000000005</v>
      </c>
    </row>
    <row r="2827" spans="1:7" s="100" customFormat="1" ht="150" hidden="1" outlineLevel="1" x14ac:dyDescent="0.25">
      <c r="A2827" s="14"/>
      <c r="B2827" s="17" t="s">
        <v>1217</v>
      </c>
      <c r="C2827" s="24">
        <v>2022</v>
      </c>
      <c r="D2827" s="24" t="s">
        <v>50</v>
      </c>
      <c r="E2827" s="90">
        <v>2</v>
      </c>
      <c r="F2827" s="90">
        <v>60</v>
      </c>
      <c r="G2827" s="82">
        <v>179.22288999999998</v>
      </c>
    </row>
    <row r="2828" spans="1:7" s="100" customFormat="1" ht="60" hidden="1" outlineLevel="1" x14ac:dyDescent="0.25">
      <c r="A2828" s="14"/>
      <c r="B2828" s="12" t="s">
        <v>1218</v>
      </c>
      <c r="C2828" s="24">
        <v>2022</v>
      </c>
      <c r="D2828" s="24" t="s">
        <v>50</v>
      </c>
      <c r="E2828" s="90">
        <v>1</v>
      </c>
      <c r="F2828" s="90">
        <v>100</v>
      </c>
      <c r="G2828" s="82">
        <v>91.434920000000005</v>
      </c>
    </row>
    <row r="2829" spans="1:7" s="100" customFormat="1" ht="90" hidden="1" outlineLevel="1" x14ac:dyDescent="0.25">
      <c r="A2829" s="14"/>
      <c r="B2829" s="12" t="s">
        <v>1219</v>
      </c>
      <c r="C2829" s="24">
        <v>2022</v>
      </c>
      <c r="D2829" s="24" t="s">
        <v>50</v>
      </c>
      <c r="E2829" s="90">
        <v>1</v>
      </c>
      <c r="F2829" s="90">
        <v>135</v>
      </c>
      <c r="G2829" s="82">
        <v>16.08484</v>
      </c>
    </row>
    <row r="2830" spans="1:7" s="100" customFormat="1" ht="90" hidden="1" outlineLevel="1" x14ac:dyDescent="0.25">
      <c r="A2830" s="14"/>
      <c r="B2830" s="12" t="s">
        <v>1220</v>
      </c>
      <c r="C2830" s="24">
        <v>2022</v>
      </c>
      <c r="D2830" s="24" t="s">
        <v>50</v>
      </c>
      <c r="E2830" s="90">
        <v>1</v>
      </c>
      <c r="F2830" s="90">
        <v>150</v>
      </c>
      <c r="G2830" s="82">
        <v>89.473709999999997</v>
      </c>
    </row>
    <row r="2831" spans="1:7" s="100" customFormat="1" ht="75" hidden="1" outlineLevel="1" x14ac:dyDescent="0.25">
      <c r="A2831" s="14"/>
      <c r="B2831" s="12" t="s">
        <v>1221</v>
      </c>
      <c r="C2831" s="24">
        <v>2022</v>
      </c>
      <c r="D2831" s="24" t="s">
        <v>50</v>
      </c>
      <c r="E2831" s="90">
        <v>1</v>
      </c>
      <c r="F2831" s="90">
        <v>150</v>
      </c>
      <c r="G2831" s="82">
        <v>88.670019999999994</v>
      </c>
    </row>
    <row r="2832" spans="1:7" s="100" customFormat="1" ht="75" hidden="1" outlineLevel="1" x14ac:dyDescent="0.25">
      <c r="A2832" s="14"/>
      <c r="B2832" s="12" t="s">
        <v>1222</v>
      </c>
      <c r="C2832" s="24">
        <v>2022</v>
      </c>
      <c r="D2832" s="24" t="s">
        <v>50</v>
      </c>
      <c r="E2832" s="90">
        <v>1</v>
      </c>
      <c r="F2832" s="90">
        <v>60</v>
      </c>
      <c r="G2832" s="82">
        <v>35.935220000000001</v>
      </c>
    </row>
    <row r="2833" spans="1:7" s="100" customFormat="1" ht="60" hidden="1" outlineLevel="1" x14ac:dyDescent="0.25">
      <c r="A2833" s="14"/>
      <c r="B2833" s="12" t="s">
        <v>1223</v>
      </c>
      <c r="C2833" s="24">
        <v>2022</v>
      </c>
      <c r="D2833" s="24" t="s">
        <v>50</v>
      </c>
      <c r="E2833" s="90">
        <v>2</v>
      </c>
      <c r="F2833" s="90">
        <v>60</v>
      </c>
      <c r="G2833" s="82">
        <v>38.757239999999996</v>
      </c>
    </row>
    <row r="2834" spans="1:7" s="100" customFormat="1" ht="90" hidden="1" outlineLevel="1" x14ac:dyDescent="0.25">
      <c r="A2834" s="14"/>
      <c r="B2834" s="12" t="s">
        <v>1224</v>
      </c>
      <c r="C2834" s="24">
        <v>2022</v>
      </c>
      <c r="D2834" s="24" t="s">
        <v>50</v>
      </c>
      <c r="E2834" s="90">
        <v>1</v>
      </c>
      <c r="F2834" s="90">
        <v>100</v>
      </c>
      <c r="G2834" s="82">
        <v>42.008400000000002</v>
      </c>
    </row>
    <row r="2835" spans="1:7" s="100" customFormat="1" ht="60" hidden="1" outlineLevel="1" x14ac:dyDescent="0.25">
      <c r="A2835" s="14"/>
      <c r="B2835" s="12" t="s">
        <v>485</v>
      </c>
      <c r="C2835" s="24">
        <v>2022</v>
      </c>
      <c r="D2835" s="24" t="s">
        <v>50</v>
      </c>
      <c r="E2835" s="86">
        <v>2</v>
      </c>
      <c r="F2835" s="86">
        <v>165</v>
      </c>
      <c r="G2835" s="82">
        <v>41.583539999999999</v>
      </c>
    </row>
    <row r="2836" spans="1:7" s="100" customFormat="1" ht="45" hidden="1" outlineLevel="1" x14ac:dyDescent="0.25">
      <c r="A2836" s="14"/>
      <c r="B2836" s="12" t="s">
        <v>965</v>
      </c>
      <c r="C2836" s="24">
        <v>2022</v>
      </c>
      <c r="D2836" s="24" t="s">
        <v>50</v>
      </c>
      <c r="E2836" s="86">
        <v>1</v>
      </c>
      <c r="F2836" s="86">
        <v>950</v>
      </c>
      <c r="G2836" s="82">
        <v>22.940549999999998</v>
      </c>
    </row>
    <row r="2837" spans="1:7" s="100" customFormat="1" ht="45" hidden="1" outlineLevel="1" x14ac:dyDescent="0.25">
      <c r="A2837" s="14" t="s">
        <v>102</v>
      </c>
      <c r="B2837" s="62" t="s">
        <v>1574</v>
      </c>
      <c r="C2837" s="24">
        <v>2023</v>
      </c>
      <c r="D2837" s="24" t="s">
        <v>50</v>
      </c>
      <c r="E2837" s="89">
        <v>1</v>
      </c>
      <c r="F2837" s="89">
        <v>15</v>
      </c>
      <c r="G2837" s="84">
        <v>29.82</v>
      </c>
    </row>
    <row r="2838" spans="1:7" s="100" customFormat="1" ht="45" hidden="1" customHeight="1" outlineLevel="1" x14ac:dyDescent="0.25">
      <c r="A2838" s="14"/>
      <c r="B2838" s="62" t="s">
        <v>1588</v>
      </c>
      <c r="C2838" s="24">
        <v>2023</v>
      </c>
      <c r="D2838" s="24" t="s">
        <v>50</v>
      </c>
      <c r="E2838" s="89">
        <v>11</v>
      </c>
      <c r="F2838" s="89">
        <v>165</v>
      </c>
      <c r="G2838" s="84">
        <v>221.18427999999997</v>
      </c>
    </row>
    <row r="2839" spans="1:7" s="100" customFormat="1" ht="30" hidden="1" outlineLevel="1" x14ac:dyDescent="0.25">
      <c r="A2839" s="14"/>
      <c r="B2839" s="62" t="s">
        <v>1590</v>
      </c>
      <c r="C2839" s="24">
        <v>2023</v>
      </c>
      <c r="D2839" s="24" t="s">
        <v>50</v>
      </c>
      <c r="E2839" s="89">
        <v>30</v>
      </c>
      <c r="F2839" s="89">
        <v>561</v>
      </c>
      <c r="G2839" s="84">
        <v>666.12847999999997</v>
      </c>
    </row>
    <row r="2840" spans="1:7" s="100" customFormat="1" ht="45" hidden="1" outlineLevel="1" x14ac:dyDescent="0.25">
      <c r="A2840" s="14"/>
      <c r="B2840" s="62" t="s">
        <v>1570</v>
      </c>
      <c r="C2840" s="24">
        <v>2023</v>
      </c>
      <c r="D2840" s="24" t="s">
        <v>50</v>
      </c>
      <c r="E2840" s="89">
        <v>1</v>
      </c>
      <c r="F2840" s="89">
        <v>15</v>
      </c>
      <c r="G2840" s="84">
        <v>23.57743</v>
      </c>
    </row>
    <row r="2841" spans="1:7" s="100" customFormat="1" ht="60" hidden="1" outlineLevel="1" x14ac:dyDescent="0.25">
      <c r="A2841" s="14"/>
      <c r="B2841" s="62" t="s">
        <v>1805</v>
      </c>
      <c r="C2841" s="24">
        <v>2023</v>
      </c>
      <c r="D2841" s="24" t="s">
        <v>50</v>
      </c>
      <c r="E2841" s="89">
        <v>1</v>
      </c>
      <c r="F2841" s="89">
        <v>30</v>
      </c>
      <c r="G2841" s="84">
        <v>37.7057</v>
      </c>
    </row>
    <row r="2842" spans="1:7" s="100" customFormat="1" ht="45" hidden="1" outlineLevel="1" x14ac:dyDescent="0.25">
      <c r="A2842" s="14"/>
      <c r="B2842" s="62" t="s">
        <v>1806</v>
      </c>
      <c r="C2842" s="24">
        <v>2023</v>
      </c>
      <c r="D2842" s="24" t="s">
        <v>50</v>
      </c>
      <c r="E2842" s="89">
        <v>1</v>
      </c>
      <c r="F2842" s="89">
        <v>60</v>
      </c>
      <c r="G2842" s="84">
        <v>34.770790000000005</v>
      </c>
    </row>
    <row r="2843" spans="1:7" s="100" customFormat="1" ht="75" hidden="1" outlineLevel="1" x14ac:dyDescent="0.25">
      <c r="A2843" s="14"/>
      <c r="B2843" s="62" t="s">
        <v>1807</v>
      </c>
      <c r="C2843" s="24">
        <v>2023</v>
      </c>
      <c r="D2843" s="24" t="s">
        <v>50</v>
      </c>
      <c r="E2843" s="89">
        <v>1</v>
      </c>
      <c r="F2843" s="89">
        <v>150</v>
      </c>
      <c r="G2843" s="84">
        <v>43</v>
      </c>
    </row>
    <row r="2844" spans="1:7" s="100" customFormat="1" ht="45" hidden="1" outlineLevel="1" x14ac:dyDescent="0.25">
      <c r="A2844" s="14"/>
      <c r="B2844" s="62" t="s">
        <v>1809</v>
      </c>
      <c r="C2844" s="24">
        <v>2023</v>
      </c>
      <c r="D2844" s="24" t="s">
        <v>50</v>
      </c>
      <c r="E2844" s="89">
        <v>1</v>
      </c>
      <c r="F2844" s="89">
        <v>55</v>
      </c>
      <c r="G2844" s="84">
        <v>32.523330000000001</v>
      </c>
    </row>
    <row r="2845" spans="1:7" s="100" customFormat="1" ht="45" hidden="1" outlineLevel="1" x14ac:dyDescent="0.25">
      <c r="A2845" s="14"/>
      <c r="B2845" s="62" t="s">
        <v>1571</v>
      </c>
      <c r="C2845" s="24">
        <v>2023</v>
      </c>
      <c r="D2845" s="24" t="s">
        <v>50</v>
      </c>
      <c r="E2845" s="89">
        <v>1</v>
      </c>
      <c r="F2845" s="89">
        <v>15</v>
      </c>
      <c r="G2845" s="84">
        <v>23.274549999999998</v>
      </c>
    </row>
    <row r="2846" spans="1:7" s="100" customFormat="1" ht="45" hidden="1" outlineLevel="1" x14ac:dyDescent="0.25">
      <c r="A2846" s="14"/>
      <c r="B2846" s="62" t="s">
        <v>1569</v>
      </c>
      <c r="C2846" s="24">
        <v>2023</v>
      </c>
      <c r="D2846" s="24" t="s">
        <v>50</v>
      </c>
      <c r="E2846" s="89">
        <v>3</v>
      </c>
      <c r="F2846" s="89">
        <v>45</v>
      </c>
      <c r="G2846" s="84">
        <v>68.502380000000002</v>
      </c>
    </row>
    <row r="2847" spans="1:7" s="100" customFormat="1" ht="105" hidden="1" outlineLevel="1" x14ac:dyDescent="0.25">
      <c r="A2847" s="14"/>
      <c r="B2847" s="162" t="s">
        <v>1812</v>
      </c>
      <c r="C2847" s="24">
        <v>2023</v>
      </c>
      <c r="D2847" s="24" t="s">
        <v>50</v>
      </c>
      <c r="E2847" s="89">
        <v>1</v>
      </c>
      <c r="F2847" s="89">
        <v>150</v>
      </c>
      <c r="G2847" s="84">
        <v>51.56467</v>
      </c>
    </row>
    <row r="2848" spans="1:7" s="100" customFormat="1" ht="75" hidden="1" outlineLevel="1" x14ac:dyDescent="0.25">
      <c r="A2848" s="14"/>
      <c r="B2848" s="162" t="s">
        <v>1813</v>
      </c>
      <c r="C2848" s="24">
        <v>2023</v>
      </c>
      <c r="D2848" s="24" t="s">
        <v>50</v>
      </c>
      <c r="E2848" s="89">
        <v>1</v>
      </c>
      <c r="F2848" s="89">
        <v>50</v>
      </c>
      <c r="G2848" s="84">
        <v>24.047239999999999</v>
      </c>
    </row>
    <row r="2849" spans="1:7" s="100" customFormat="1" ht="60" hidden="1" outlineLevel="1" x14ac:dyDescent="0.25">
      <c r="A2849" s="14"/>
      <c r="B2849" s="162" t="s">
        <v>1814</v>
      </c>
      <c r="C2849" s="24">
        <v>2023</v>
      </c>
      <c r="D2849" s="24" t="s">
        <v>50</v>
      </c>
      <c r="E2849" s="89">
        <v>1</v>
      </c>
      <c r="F2849" s="89">
        <v>71</v>
      </c>
      <c r="G2849" s="84">
        <v>19.72</v>
      </c>
    </row>
    <row r="2850" spans="1:7" s="100" customFormat="1" ht="75" hidden="1" outlineLevel="1" x14ac:dyDescent="0.25">
      <c r="A2850" s="14"/>
      <c r="B2850" s="162" t="s">
        <v>1815</v>
      </c>
      <c r="C2850" s="24">
        <v>2023</v>
      </c>
      <c r="D2850" s="24" t="s">
        <v>50</v>
      </c>
      <c r="E2850" s="89">
        <v>2</v>
      </c>
      <c r="F2850" s="89">
        <v>150</v>
      </c>
      <c r="G2850" s="84">
        <v>56.747959999999999</v>
      </c>
    </row>
    <row r="2851" spans="1:7" s="100" customFormat="1" ht="60" hidden="1" outlineLevel="1" x14ac:dyDescent="0.25">
      <c r="A2851" s="14"/>
      <c r="B2851" s="162" t="s">
        <v>1816</v>
      </c>
      <c r="C2851" s="24">
        <v>2023</v>
      </c>
      <c r="D2851" s="24" t="s">
        <v>50</v>
      </c>
      <c r="E2851" s="89">
        <v>2</v>
      </c>
      <c r="F2851" s="89">
        <v>149</v>
      </c>
      <c r="G2851" s="84">
        <v>72</v>
      </c>
    </row>
    <row r="2852" spans="1:7" s="100" customFormat="1" ht="60" hidden="1" outlineLevel="1" x14ac:dyDescent="0.25">
      <c r="A2852" s="14"/>
      <c r="B2852" s="162" t="s">
        <v>1817</v>
      </c>
      <c r="C2852" s="24">
        <v>2023</v>
      </c>
      <c r="D2852" s="24" t="s">
        <v>50</v>
      </c>
      <c r="E2852" s="89">
        <v>1</v>
      </c>
      <c r="F2852" s="89">
        <v>100</v>
      </c>
      <c r="G2852" s="84">
        <v>23.047239999999999</v>
      </c>
    </row>
    <row r="2853" spans="1:7" s="100" customFormat="1" ht="135" hidden="1" outlineLevel="1" x14ac:dyDescent="0.25">
      <c r="A2853" s="14"/>
      <c r="B2853" s="162" t="s">
        <v>1818</v>
      </c>
      <c r="C2853" s="24">
        <v>2023</v>
      </c>
      <c r="D2853" s="24" t="s">
        <v>50</v>
      </c>
      <c r="E2853" s="89">
        <v>2</v>
      </c>
      <c r="F2853" s="89">
        <v>150</v>
      </c>
      <c r="G2853" s="84">
        <v>70</v>
      </c>
    </row>
    <row r="2854" spans="1:7" s="100" customFormat="1" ht="60" hidden="1" outlineLevel="1" x14ac:dyDescent="0.25">
      <c r="A2854" s="14"/>
      <c r="B2854" s="162" t="s">
        <v>1821</v>
      </c>
      <c r="C2854" s="24">
        <v>2023</v>
      </c>
      <c r="D2854" s="24" t="s">
        <v>50</v>
      </c>
      <c r="E2854" s="89">
        <v>1</v>
      </c>
      <c r="F2854" s="89">
        <v>150</v>
      </c>
      <c r="G2854" s="84">
        <v>40</v>
      </c>
    </row>
    <row r="2855" spans="1:7" s="100" customFormat="1" ht="90" hidden="1" outlineLevel="1" x14ac:dyDescent="0.25">
      <c r="A2855" s="14"/>
      <c r="B2855" s="162" t="s">
        <v>1822</v>
      </c>
      <c r="C2855" s="24">
        <v>2023</v>
      </c>
      <c r="D2855" s="24" t="s">
        <v>50</v>
      </c>
      <c r="E2855" s="89">
        <v>1</v>
      </c>
      <c r="F2855" s="89">
        <v>150</v>
      </c>
      <c r="G2855" s="84">
        <v>50</v>
      </c>
    </row>
    <row r="2856" spans="1:7" s="100" customFormat="1" ht="90" hidden="1" outlineLevel="1" x14ac:dyDescent="0.25">
      <c r="A2856" s="14"/>
      <c r="B2856" s="162" t="s">
        <v>1403</v>
      </c>
      <c r="C2856" s="24">
        <v>2023</v>
      </c>
      <c r="D2856" s="24" t="s">
        <v>50</v>
      </c>
      <c r="E2856" s="89">
        <v>1</v>
      </c>
      <c r="F2856" s="89">
        <v>150</v>
      </c>
      <c r="G2856" s="84">
        <v>90</v>
      </c>
    </row>
    <row r="2857" spans="1:7" s="100" customFormat="1" ht="60" hidden="1" outlineLevel="1" x14ac:dyDescent="0.25">
      <c r="A2857" s="14"/>
      <c r="B2857" s="162" t="s">
        <v>1823</v>
      </c>
      <c r="C2857" s="24">
        <v>2023</v>
      </c>
      <c r="D2857" s="24" t="s">
        <v>50</v>
      </c>
      <c r="E2857" s="89">
        <v>1</v>
      </c>
      <c r="F2857" s="89">
        <v>100</v>
      </c>
      <c r="G2857" s="84">
        <v>33.2913</v>
      </c>
    </row>
    <row r="2858" spans="1:7" s="100" customFormat="1" ht="90" hidden="1" outlineLevel="1" x14ac:dyDescent="0.25">
      <c r="A2858" s="14"/>
      <c r="B2858" s="162" t="s">
        <v>1824</v>
      </c>
      <c r="C2858" s="24">
        <v>2023</v>
      </c>
      <c r="D2858" s="24" t="s">
        <v>50</v>
      </c>
      <c r="E2858" s="89">
        <v>2</v>
      </c>
      <c r="F2858" s="89">
        <v>150</v>
      </c>
      <c r="G2858" s="84">
        <v>75.4114</v>
      </c>
    </row>
    <row r="2859" spans="1:7" s="100" customFormat="1" ht="75" hidden="1" outlineLevel="1" x14ac:dyDescent="0.25">
      <c r="A2859" s="14"/>
      <c r="B2859" s="162" t="s">
        <v>1825</v>
      </c>
      <c r="C2859" s="24">
        <v>2023</v>
      </c>
      <c r="D2859" s="24" t="s">
        <v>50</v>
      </c>
      <c r="E2859" s="89">
        <v>1</v>
      </c>
      <c r="F2859" s="89">
        <v>60</v>
      </c>
      <c r="G2859" s="84">
        <v>98.602379999999997</v>
      </c>
    </row>
    <row r="2860" spans="1:7" s="100" customFormat="1" ht="75" hidden="1" outlineLevel="1" x14ac:dyDescent="0.25">
      <c r="A2860" s="14"/>
      <c r="B2860" s="162" t="s">
        <v>1826</v>
      </c>
      <c r="C2860" s="24">
        <v>2023</v>
      </c>
      <c r="D2860" s="24" t="s">
        <v>50</v>
      </c>
      <c r="E2860" s="89">
        <v>1</v>
      </c>
      <c r="F2860" s="89">
        <v>80</v>
      </c>
      <c r="G2860" s="84">
        <v>47.999990000000004</v>
      </c>
    </row>
    <row r="2861" spans="1:7" s="100" customFormat="1" ht="75" hidden="1" outlineLevel="1" x14ac:dyDescent="0.25">
      <c r="A2861" s="14"/>
      <c r="B2861" s="162" t="s">
        <v>1827</v>
      </c>
      <c r="C2861" s="24">
        <v>2023</v>
      </c>
      <c r="D2861" s="24" t="s">
        <v>50</v>
      </c>
      <c r="E2861" s="89">
        <v>1</v>
      </c>
      <c r="F2861" s="89">
        <v>150</v>
      </c>
      <c r="G2861" s="84">
        <v>67.94362000000001</v>
      </c>
    </row>
    <row r="2862" spans="1:7" s="100" customFormat="1" ht="75" hidden="1" outlineLevel="1" x14ac:dyDescent="0.25">
      <c r="A2862" s="14"/>
      <c r="B2862" s="162" t="s">
        <v>1456</v>
      </c>
      <c r="C2862" s="24">
        <v>2023</v>
      </c>
      <c r="D2862" s="24" t="s">
        <v>50</v>
      </c>
      <c r="E2862" s="89">
        <v>1</v>
      </c>
      <c r="F2862" s="89">
        <v>110</v>
      </c>
      <c r="G2862" s="84">
        <v>67.994</v>
      </c>
    </row>
    <row r="2863" spans="1:7" s="100" customFormat="1" ht="90" hidden="1" outlineLevel="1" x14ac:dyDescent="0.25">
      <c r="A2863" s="14"/>
      <c r="B2863" s="162" t="s">
        <v>1831</v>
      </c>
      <c r="C2863" s="24">
        <v>2023</v>
      </c>
      <c r="D2863" s="24" t="s">
        <v>50</v>
      </c>
      <c r="E2863" s="89">
        <v>1</v>
      </c>
      <c r="F2863" s="89">
        <v>40</v>
      </c>
      <c r="G2863" s="84">
        <v>46.386089999999996</v>
      </c>
    </row>
    <row r="2864" spans="1:7" s="100" customFormat="1" ht="84" hidden="1" customHeight="1" outlineLevel="1" x14ac:dyDescent="0.25">
      <c r="A2864" s="14"/>
      <c r="B2864" s="162" t="s">
        <v>1833</v>
      </c>
      <c r="C2864" s="24">
        <v>2023</v>
      </c>
      <c r="D2864" s="24" t="s">
        <v>50</v>
      </c>
      <c r="E2864" s="89">
        <v>1</v>
      </c>
      <c r="F2864" s="89">
        <v>70</v>
      </c>
      <c r="G2864" s="84">
        <v>33.2913</v>
      </c>
    </row>
    <row r="2865" spans="1:7" s="100" customFormat="1" ht="45" hidden="1" outlineLevel="1" x14ac:dyDescent="0.25">
      <c r="A2865" s="14"/>
      <c r="B2865" s="162" t="s">
        <v>1834</v>
      </c>
      <c r="C2865" s="24">
        <v>2023</v>
      </c>
      <c r="D2865" s="24" t="s">
        <v>50</v>
      </c>
      <c r="E2865" s="89">
        <v>1</v>
      </c>
      <c r="F2865" s="89">
        <v>70</v>
      </c>
      <c r="G2865" s="84">
        <v>67.994</v>
      </c>
    </row>
    <row r="2866" spans="1:7" s="100" customFormat="1" ht="75" hidden="1" outlineLevel="1" x14ac:dyDescent="0.25">
      <c r="A2866" s="14"/>
      <c r="B2866" s="33" t="s">
        <v>1835</v>
      </c>
      <c r="C2866" s="24">
        <v>2023</v>
      </c>
      <c r="D2866" s="24" t="s">
        <v>50</v>
      </c>
      <c r="E2866" s="89">
        <v>1</v>
      </c>
      <c r="F2866" s="89">
        <v>150</v>
      </c>
      <c r="G2866" s="84">
        <v>68</v>
      </c>
    </row>
    <row r="2867" spans="1:7" s="100" customFormat="1" ht="165" hidden="1" outlineLevel="1" x14ac:dyDescent="0.25">
      <c r="A2867" s="14"/>
      <c r="B2867" s="62" t="s">
        <v>1839</v>
      </c>
      <c r="C2867" s="24">
        <v>2023</v>
      </c>
      <c r="D2867" s="24" t="s">
        <v>50</v>
      </c>
      <c r="E2867" s="89">
        <v>3</v>
      </c>
      <c r="F2867" s="89">
        <v>70</v>
      </c>
      <c r="G2867" s="84">
        <v>152.11256250000002</v>
      </c>
    </row>
    <row r="2868" spans="1:7" s="100" customFormat="1" ht="30" hidden="1" outlineLevel="1" x14ac:dyDescent="0.25">
      <c r="A2868" s="14"/>
      <c r="B2868" s="62" t="s">
        <v>1575</v>
      </c>
      <c r="C2868" s="24">
        <v>2023</v>
      </c>
      <c r="D2868" s="24" t="s">
        <v>50</v>
      </c>
      <c r="E2868" s="89">
        <v>1</v>
      </c>
      <c r="F2868" s="89">
        <v>160</v>
      </c>
      <c r="G2868" s="84">
        <v>50.959679999999999</v>
      </c>
    </row>
    <row r="2869" spans="1:7" s="100" customFormat="1" ht="90" hidden="1" outlineLevel="1" x14ac:dyDescent="0.25">
      <c r="A2869" s="14"/>
      <c r="B2869" s="122" t="s">
        <v>1811</v>
      </c>
      <c r="C2869" s="123">
        <v>2023</v>
      </c>
      <c r="D2869" s="124" t="s">
        <v>50</v>
      </c>
      <c r="E2869" s="125">
        <v>1</v>
      </c>
      <c r="F2869" s="126">
        <v>80</v>
      </c>
      <c r="G2869" s="127">
        <v>60</v>
      </c>
    </row>
    <row r="2870" spans="1:7" s="100" customFormat="1" ht="31.5" hidden="1" customHeight="1" collapsed="1" x14ac:dyDescent="0.25">
      <c r="A2870" s="156" t="s">
        <v>102</v>
      </c>
      <c r="B2870" s="116" t="s">
        <v>115</v>
      </c>
      <c r="C2870" s="24"/>
      <c r="D2870" s="189" t="s">
        <v>71</v>
      </c>
      <c r="E2870" s="78"/>
      <c r="F2870" s="78"/>
      <c r="G2870" s="15"/>
    </row>
    <row r="2871" spans="1:7" s="100" customFormat="1" ht="15.75" hidden="1" customHeight="1" x14ac:dyDescent="0.25">
      <c r="A2871" s="156" t="s">
        <v>102</v>
      </c>
      <c r="B2871" s="77" t="s">
        <v>9</v>
      </c>
      <c r="C2871" s="156">
        <v>2021</v>
      </c>
      <c r="D2871" s="156" t="s">
        <v>71</v>
      </c>
      <c r="E2871" s="78">
        <v>0</v>
      </c>
      <c r="F2871" s="78">
        <v>0</v>
      </c>
      <c r="G2871" s="15">
        <v>0</v>
      </c>
    </row>
    <row r="2872" spans="1:7" s="102" customFormat="1" ht="15.75" hidden="1" customHeight="1" x14ac:dyDescent="0.25">
      <c r="A2872" s="156" t="s">
        <v>102</v>
      </c>
      <c r="B2872" s="77" t="s">
        <v>9</v>
      </c>
      <c r="C2872" s="156">
        <v>2022</v>
      </c>
      <c r="D2872" s="156" t="s">
        <v>71</v>
      </c>
      <c r="E2872" s="78">
        <v>0</v>
      </c>
      <c r="F2872" s="78">
        <v>0</v>
      </c>
      <c r="G2872" s="15">
        <v>0</v>
      </c>
    </row>
    <row r="2873" spans="1:7" s="102" customFormat="1" ht="15.75" hidden="1" customHeight="1" x14ac:dyDescent="0.25">
      <c r="A2873" s="156" t="s">
        <v>102</v>
      </c>
      <c r="B2873" s="77" t="s">
        <v>105</v>
      </c>
      <c r="C2873" s="156">
        <v>2023</v>
      </c>
      <c r="D2873" s="156" t="s">
        <v>71</v>
      </c>
      <c r="E2873" s="78">
        <v>0</v>
      </c>
      <c r="F2873" s="78">
        <v>0</v>
      </c>
      <c r="G2873" s="15">
        <v>0</v>
      </c>
    </row>
    <row r="2874" spans="1:7" s="100" customFormat="1" ht="18.75" hidden="1" customHeight="1" x14ac:dyDescent="0.25">
      <c r="A2874" s="14" t="s">
        <v>102</v>
      </c>
      <c r="B2874" s="77"/>
      <c r="C2874" s="202">
        <v>2021</v>
      </c>
      <c r="D2874" s="204" t="s">
        <v>101</v>
      </c>
      <c r="E2874" s="89"/>
      <c r="F2874" s="89"/>
      <c r="G2874" s="84"/>
    </row>
    <row r="2875" spans="1:7" s="100" customFormat="1" ht="18.75" hidden="1" customHeight="1" x14ac:dyDescent="0.25">
      <c r="A2875" s="14" t="s">
        <v>102</v>
      </c>
      <c r="B2875" s="77"/>
      <c r="C2875" s="24">
        <v>2022</v>
      </c>
      <c r="D2875" s="204" t="s">
        <v>101</v>
      </c>
      <c r="E2875" s="89"/>
      <c r="F2875" s="89"/>
      <c r="G2875" s="84"/>
    </row>
    <row r="2876" spans="1:7" s="100" customFormat="1" ht="18.75" hidden="1" customHeight="1" x14ac:dyDescent="0.25">
      <c r="A2876" s="14" t="s">
        <v>102</v>
      </c>
      <c r="B2876" s="77"/>
      <c r="C2876" s="24">
        <v>2023</v>
      </c>
      <c r="D2876" s="204" t="s">
        <v>101</v>
      </c>
      <c r="E2876" s="89"/>
      <c r="F2876" s="89"/>
      <c r="G2876" s="84"/>
    </row>
    <row r="2877" spans="1:7" s="100" customFormat="1" ht="31.5" hidden="1" x14ac:dyDescent="0.25">
      <c r="A2877" s="156" t="s">
        <v>103</v>
      </c>
      <c r="B2877" s="182" t="s">
        <v>116</v>
      </c>
      <c r="C2877" s="24"/>
      <c r="D2877" s="189" t="s">
        <v>50</v>
      </c>
      <c r="E2877" s="78">
        <v>0</v>
      </c>
      <c r="F2877" s="78">
        <v>0</v>
      </c>
      <c r="G2877" s="15">
        <v>0</v>
      </c>
    </row>
    <row r="2878" spans="1:7" s="100" customFormat="1" ht="15.75" hidden="1" customHeight="1" x14ac:dyDescent="0.25">
      <c r="A2878" s="156" t="s">
        <v>103</v>
      </c>
      <c r="B2878" s="77" t="s">
        <v>9</v>
      </c>
      <c r="C2878" s="189">
        <v>2021</v>
      </c>
      <c r="D2878" s="189" t="s">
        <v>50</v>
      </c>
      <c r="E2878" s="78">
        <v>0</v>
      </c>
      <c r="F2878" s="78">
        <v>0</v>
      </c>
      <c r="G2878" s="15">
        <v>0</v>
      </c>
    </row>
    <row r="2879" spans="1:7" s="100" customFormat="1" ht="15.75" hidden="1" customHeight="1" x14ac:dyDescent="0.25">
      <c r="A2879" s="156" t="s">
        <v>103</v>
      </c>
      <c r="B2879" s="77" t="s">
        <v>9</v>
      </c>
      <c r="C2879" s="189">
        <v>2022</v>
      </c>
      <c r="D2879" s="189" t="s">
        <v>50</v>
      </c>
      <c r="E2879" s="78">
        <v>0</v>
      </c>
      <c r="F2879" s="78">
        <v>0</v>
      </c>
      <c r="G2879" s="15">
        <v>0</v>
      </c>
    </row>
    <row r="2880" spans="1:7" s="100" customFormat="1" ht="15.75" hidden="1" customHeight="1" x14ac:dyDescent="0.25">
      <c r="A2880" s="156" t="s">
        <v>103</v>
      </c>
      <c r="B2880" s="77" t="s">
        <v>105</v>
      </c>
      <c r="C2880" s="189">
        <v>2023</v>
      </c>
      <c r="D2880" s="189" t="s">
        <v>50</v>
      </c>
      <c r="E2880" s="78">
        <v>0</v>
      </c>
      <c r="F2880" s="78">
        <v>0</v>
      </c>
      <c r="G2880" s="15">
        <v>0</v>
      </c>
    </row>
    <row r="2881" spans="1:8" s="100" customFormat="1" ht="15.75" hidden="1" outlineLevel="1" x14ac:dyDescent="0.25">
      <c r="A2881" s="69" t="s">
        <v>103</v>
      </c>
      <c r="B2881" s="6"/>
      <c r="C2881" s="70">
        <v>2021</v>
      </c>
      <c r="D2881" s="24" t="s">
        <v>50</v>
      </c>
      <c r="E2881" s="69"/>
      <c r="F2881" s="7"/>
      <c r="G2881" s="8"/>
    </row>
    <row r="2882" spans="1:8" s="100" customFormat="1" ht="15.75" hidden="1" outlineLevel="1" x14ac:dyDescent="0.25">
      <c r="A2882" s="69" t="s">
        <v>103</v>
      </c>
      <c r="B2882" s="6"/>
      <c r="C2882" s="5">
        <v>2022</v>
      </c>
      <c r="D2882" s="24" t="s">
        <v>50</v>
      </c>
      <c r="E2882" s="69"/>
      <c r="F2882" s="7"/>
      <c r="G2882" s="8"/>
    </row>
    <row r="2883" spans="1:8" s="100" customFormat="1" ht="15.75" hidden="1" outlineLevel="1" x14ac:dyDescent="0.25">
      <c r="A2883" s="69"/>
      <c r="B2883" s="28"/>
      <c r="C2883" s="5"/>
      <c r="D2883" s="24"/>
      <c r="E2883" s="25"/>
      <c r="F2883" s="27"/>
      <c r="G2883" s="121"/>
    </row>
    <row r="2884" spans="1:8" s="100" customFormat="1" ht="15.75" hidden="1" outlineLevel="1" x14ac:dyDescent="0.25">
      <c r="A2884" s="81"/>
    </row>
    <row r="2885" spans="1:8" s="100" customFormat="1" ht="18.75" collapsed="1" x14ac:dyDescent="0.3">
      <c r="A2885" s="205" t="s">
        <v>1853</v>
      </c>
      <c r="B2885" s="206"/>
      <c r="C2885" s="206"/>
      <c r="D2885" s="206"/>
      <c r="E2885" s="207"/>
      <c r="F2885" s="207"/>
      <c r="G2885" s="208"/>
    </row>
    <row r="2886" spans="1:8" s="100" customFormat="1" ht="15.75" x14ac:dyDescent="0.25">
      <c r="A2886" s="112"/>
      <c r="B2886" s="111"/>
      <c r="C2886" s="128"/>
      <c r="D2886" s="129"/>
      <c r="E2886" s="112"/>
      <c r="F2886" s="112"/>
      <c r="G2886" s="130"/>
    </row>
    <row r="2887" spans="1:8" ht="63.75" customHeight="1" x14ac:dyDescent="0.25"/>
    <row r="2888" spans="1:8" ht="20.25" x14ac:dyDescent="0.25">
      <c r="A2888" s="289"/>
      <c r="B2888" s="289"/>
      <c r="C2888" s="109"/>
      <c r="D2888" s="109"/>
      <c r="E2888" s="107"/>
      <c r="F2888" s="108"/>
      <c r="G2888" s="247"/>
      <c r="H2888" s="247"/>
    </row>
    <row r="2892" spans="1:8" ht="20.25" x14ac:dyDescent="0.25">
      <c r="A2892" s="289"/>
      <c r="B2892" s="289"/>
      <c r="G2892" s="247"/>
    </row>
  </sheetData>
  <autoFilter ref="A7:G2886"/>
  <mergeCells count="143">
    <mergeCell ref="A2888:B2888"/>
    <mergeCell ref="A2892:B2892"/>
    <mergeCell ref="A1458:A1461"/>
    <mergeCell ref="B1458:B1461"/>
    <mergeCell ref="C1458:C1461"/>
    <mergeCell ref="D1458:D1461"/>
    <mergeCell ref="E1458:E1461"/>
    <mergeCell ref="F1458:F1461"/>
    <mergeCell ref="G1468:G1470"/>
    <mergeCell ref="A1477:A1479"/>
    <mergeCell ref="B1477:B1479"/>
    <mergeCell ref="C1477:C1479"/>
    <mergeCell ref="D1477:D1479"/>
    <mergeCell ref="E1477:E1479"/>
    <mergeCell ref="A1655:A1658"/>
    <mergeCell ref="B1655:B1658"/>
    <mergeCell ref="C1655:C1658"/>
    <mergeCell ref="D1655:D1658"/>
    <mergeCell ref="E1655:E1658"/>
    <mergeCell ref="A1488:A1491"/>
    <mergeCell ref="B1488:B1491"/>
    <mergeCell ref="C1488:C1491"/>
    <mergeCell ref="D1488:D1491"/>
    <mergeCell ref="E1488:E1491"/>
    <mergeCell ref="A1385:G1385"/>
    <mergeCell ref="G1458:G1461"/>
    <mergeCell ref="A1468:A1470"/>
    <mergeCell ref="B1468:B1470"/>
    <mergeCell ref="C1468:C1470"/>
    <mergeCell ref="D1468:D1470"/>
    <mergeCell ref="E1468:E1470"/>
    <mergeCell ref="F1468:F1470"/>
    <mergeCell ref="F32:F34"/>
    <mergeCell ref="G32:G34"/>
    <mergeCell ref="D41:D43"/>
    <mergeCell ref="E41:E43"/>
    <mergeCell ref="F41:F43"/>
    <mergeCell ref="G41:G43"/>
    <mergeCell ref="A1375:A1378"/>
    <mergeCell ref="B1375:B1378"/>
    <mergeCell ref="C1375:C1378"/>
    <mergeCell ref="D1375:D1378"/>
    <mergeCell ref="F1355:F1358"/>
    <mergeCell ref="G1355:G1358"/>
    <mergeCell ref="E1365:E1368"/>
    <mergeCell ref="F1365:F1368"/>
    <mergeCell ref="G1365:G1368"/>
    <mergeCell ref="E1375:E1378"/>
    <mergeCell ref="A23:A25"/>
    <mergeCell ref="B23:B25"/>
    <mergeCell ref="C23:C25"/>
    <mergeCell ref="D23:D25"/>
    <mergeCell ref="E23:E25"/>
    <mergeCell ref="F23:F25"/>
    <mergeCell ref="G23:G25"/>
    <mergeCell ref="A32:A34"/>
    <mergeCell ref="A41:A43"/>
    <mergeCell ref="B41:B43"/>
    <mergeCell ref="C41:C43"/>
    <mergeCell ref="B32:B34"/>
    <mergeCell ref="C32:C34"/>
    <mergeCell ref="D32:D34"/>
    <mergeCell ref="E32:E34"/>
    <mergeCell ref="A14:A16"/>
    <mergeCell ref="B14:B16"/>
    <mergeCell ref="C14:C16"/>
    <mergeCell ref="D14:D16"/>
    <mergeCell ref="E14:E16"/>
    <mergeCell ref="F14:F16"/>
    <mergeCell ref="A9:G9"/>
    <mergeCell ref="G14:G16"/>
    <mergeCell ref="A5:G5"/>
    <mergeCell ref="F1375:F1378"/>
    <mergeCell ref="G1375:G1378"/>
    <mergeCell ref="A1365:A1368"/>
    <mergeCell ref="B1365:B1368"/>
    <mergeCell ref="C1365:C1368"/>
    <mergeCell ref="D1365:D1368"/>
    <mergeCell ref="B1355:B1358"/>
    <mergeCell ref="C1355:C1358"/>
    <mergeCell ref="D1355:D1358"/>
    <mergeCell ref="E1355:E1358"/>
    <mergeCell ref="A1355:A1358"/>
    <mergeCell ref="A1498:A1501"/>
    <mergeCell ref="B1498:B1501"/>
    <mergeCell ref="C1498:C1501"/>
    <mergeCell ref="D1498:D1501"/>
    <mergeCell ref="E1498:E1501"/>
    <mergeCell ref="G1488:G1491"/>
    <mergeCell ref="F1488:F1491"/>
    <mergeCell ref="A1665:A1668"/>
    <mergeCell ref="B1665:B1668"/>
    <mergeCell ref="C1665:C1668"/>
    <mergeCell ref="D1665:D1668"/>
    <mergeCell ref="E1665:E1668"/>
    <mergeCell ref="F1665:F1668"/>
    <mergeCell ref="G1665:G1668"/>
    <mergeCell ref="F1655:F1658"/>
    <mergeCell ref="G1655:G1658"/>
    <mergeCell ref="A2226:G2226"/>
    <mergeCell ref="A2218:G2218"/>
    <mergeCell ref="A1778:G1778"/>
    <mergeCell ref="F1702:F1705"/>
    <mergeCell ref="G1702:G1705"/>
    <mergeCell ref="A1772:G1772"/>
    <mergeCell ref="A1724:A1727"/>
    <mergeCell ref="B1724:B1727"/>
    <mergeCell ref="C1724:C1727"/>
    <mergeCell ref="D1724:D1727"/>
    <mergeCell ref="E1724:E1727"/>
    <mergeCell ref="F1724:F1727"/>
    <mergeCell ref="G1724:G1727"/>
    <mergeCell ref="F1713:F1717"/>
    <mergeCell ref="G1713:G1717"/>
    <mergeCell ref="A1713:A1717"/>
    <mergeCell ref="B1713:B1717"/>
    <mergeCell ref="C1713:C1717"/>
    <mergeCell ref="D1713:D1717"/>
    <mergeCell ref="E1713:E1717"/>
    <mergeCell ref="E1:G2"/>
    <mergeCell ref="A1702:A1705"/>
    <mergeCell ref="B1702:B1705"/>
    <mergeCell ref="C1702:C1705"/>
    <mergeCell ref="D1702:D1705"/>
    <mergeCell ref="E1702:E1705"/>
    <mergeCell ref="F1682:F1685"/>
    <mergeCell ref="G1682:G1685"/>
    <mergeCell ref="A1692:A1695"/>
    <mergeCell ref="B1692:B1695"/>
    <mergeCell ref="C1692:C1695"/>
    <mergeCell ref="D1692:D1695"/>
    <mergeCell ref="E1692:E1695"/>
    <mergeCell ref="F1692:F1695"/>
    <mergeCell ref="G1692:G1695"/>
    <mergeCell ref="A1682:A1685"/>
    <mergeCell ref="B1682:B1685"/>
    <mergeCell ref="C1682:C1685"/>
    <mergeCell ref="D1682:D1685"/>
    <mergeCell ref="E1682:E1685"/>
    <mergeCell ref="F1477:F1479"/>
    <mergeCell ref="G1477:G1479"/>
    <mergeCell ref="F1498:F1501"/>
    <mergeCell ref="G1498:G1501"/>
  </mergeCells>
  <conditionalFormatting sqref="B766:B768">
    <cfRule type="duplicateValues" dxfId="8" priority="10"/>
  </conditionalFormatting>
  <conditionalFormatting sqref="B763:B765">
    <cfRule type="duplicateValues" dxfId="7" priority="11"/>
  </conditionalFormatting>
  <conditionalFormatting sqref="B754:B762">
    <cfRule type="duplicateValues" dxfId="6" priority="12"/>
  </conditionalFormatting>
  <conditionalFormatting sqref="B748:B753">
    <cfRule type="duplicateValues" dxfId="5" priority="13"/>
  </conditionalFormatting>
  <conditionalFormatting sqref="B739:B747">
    <cfRule type="duplicateValues" dxfId="4" priority="14"/>
  </conditionalFormatting>
  <conditionalFormatting sqref="B730:B738">
    <cfRule type="duplicateValues" dxfId="3" priority="15"/>
  </conditionalFormatting>
  <conditionalFormatting sqref="B724:B729">
    <cfRule type="duplicateValues" dxfId="2" priority="16"/>
  </conditionalFormatting>
  <conditionalFormatting sqref="B715:B723">
    <cfRule type="duplicateValues" dxfId="1" priority="17"/>
  </conditionalFormatting>
  <conditionalFormatting sqref="B769:B772 B774:B775 B777:B778">
    <cfRule type="duplicateValues" dxfId="0" priority="18"/>
  </conditionalFormatting>
  <printOptions horizontalCentered="1"/>
  <pageMargins left="0" right="0" top="0.78740157480314965" bottom="0.78740157480314965" header="0.31496062992125984" footer="0.31496062992125984"/>
  <pageSetup paperSize="8" scale="89" fitToHeight="0" orientation="landscape" r:id="rId1"/>
  <rowBreaks count="7" manualBreakCount="7">
    <brk id="1282" max="16383" man="1"/>
    <brk id="1427" max="6" man="1"/>
    <brk id="1579" max="6" man="1"/>
    <brk id="1745" max="6" man="1"/>
    <brk id="1898" max="6" man="1"/>
    <brk id="2160" max="6" man="1"/>
    <brk id="222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topLeftCell="A8" zoomScale="85" zoomScaleNormal="85" workbookViewId="0">
      <selection activeCell="B15" sqref="B15:O15"/>
    </sheetView>
  </sheetViews>
  <sheetFormatPr defaultRowHeight="15" x14ac:dyDescent="0.25"/>
  <cols>
    <col min="1" max="1" width="19.140625" style="136" customWidth="1"/>
    <col min="2" max="2" width="8.140625" style="136" customWidth="1"/>
    <col min="3" max="3" width="33.42578125" style="136" bestFit="1" customWidth="1"/>
    <col min="4" max="4" width="17.42578125" style="136" bestFit="1" customWidth="1"/>
    <col min="5" max="5" width="16" style="137" bestFit="1" customWidth="1"/>
    <col min="6" max="7" width="14.42578125" style="136" bestFit="1" customWidth="1"/>
    <col min="8" max="8" width="15.140625" style="136" customWidth="1"/>
    <col min="9" max="9" width="15.7109375" style="136" bestFit="1" customWidth="1"/>
    <col min="10" max="11" width="14.42578125" style="136" bestFit="1" customWidth="1"/>
    <col min="12" max="12" width="16.28515625" style="136" customWidth="1"/>
    <col min="13" max="13" width="16" style="136" bestFit="1" customWidth="1"/>
    <col min="14" max="15" width="14.42578125" style="136" bestFit="1" customWidth="1"/>
    <col min="16" max="20" width="12.85546875" style="136" bestFit="1" customWidth="1"/>
    <col min="21" max="16384" width="9.140625" style="136"/>
  </cols>
  <sheetData>
    <row r="1" spans="1:24" ht="26.25" customHeight="1" x14ac:dyDescent="0.25">
      <c r="M1" s="251" t="s">
        <v>1915</v>
      </c>
      <c r="N1" s="251"/>
      <c r="O1" s="251"/>
    </row>
    <row r="2" spans="1:24" ht="15" customHeight="1" x14ac:dyDescent="0.25">
      <c r="M2" s="251"/>
      <c r="N2" s="251"/>
      <c r="O2" s="251"/>
    </row>
    <row r="3" spans="1:24" s="212" customFormat="1" ht="20.25" customHeight="1" x14ac:dyDescent="0.25">
      <c r="E3" s="137"/>
      <c r="M3" s="213"/>
      <c r="N3" s="213"/>
      <c r="O3" s="213"/>
    </row>
    <row r="4" spans="1:24" ht="33" customHeight="1" x14ac:dyDescent="0.25">
      <c r="A4" s="296" t="s">
        <v>1854</v>
      </c>
      <c r="B4" s="296"/>
      <c r="C4" s="296"/>
      <c r="D4" s="296"/>
      <c r="E4" s="296"/>
      <c r="F4" s="296"/>
      <c r="G4" s="296"/>
      <c r="H4" s="296"/>
      <c r="I4" s="296"/>
      <c r="J4" s="296"/>
      <c r="K4" s="296"/>
      <c r="L4" s="296"/>
      <c r="M4" s="296"/>
      <c r="N4" s="296"/>
      <c r="O4" s="296"/>
    </row>
    <row r="5" spans="1:24" x14ac:dyDescent="0.25">
      <c r="O5" s="145" t="s">
        <v>1855</v>
      </c>
    </row>
    <row r="6" spans="1:24" ht="21.75" customHeight="1" x14ac:dyDescent="0.25">
      <c r="A6" s="295" t="s">
        <v>1856</v>
      </c>
      <c r="B6" s="295" t="s">
        <v>1246</v>
      </c>
      <c r="C6" s="295" t="s">
        <v>1857</v>
      </c>
      <c r="D6" s="295" t="s">
        <v>1858</v>
      </c>
      <c r="E6" s="295"/>
      <c r="F6" s="295"/>
      <c r="G6" s="295"/>
      <c r="H6" s="295"/>
      <c r="I6" s="295"/>
      <c r="J6" s="295"/>
      <c r="K6" s="295"/>
      <c r="L6" s="295"/>
      <c r="M6" s="295"/>
      <c r="N6" s="295"/>
      <c r="O6" s="295"/>
    </row>
    <row r="7" spans="1:24" ht="18" customHeight="1" x14ac:dyDescent="0.25">
      <c r="A7" s="295"/>
      <c r="B7" s="295"/>
      <c r="C7" s="295"/>
      <c r="D7" s="295">
        <v>2021</v>
      </c>
      <c r="E7" s="295"/>
      <c r="F7" s="295"/>
      <c r="G7" s="295"/>
      <c r="H7" s="295">
        <v>2022</v>
      </c>
      <c r="I7" s="295"/>
      <c r="J7" s="295"/>
      <c r="K7" s="295"/>
      <c r="L7" s="295">
        <v>2023</v>
      </c>
      <c r="M7" s="295"/>
      <c r="N7" s="295"/>
      <c r="O7" s="295"/>
    </row>
    <row r="8" spans="1:24" ht="93.75" customHeight="1" x14ac:dyDescent="0.25">
      <c r="A8" s="295"/>
      <c r="B8" s="295"/>
      <c r="C8" s="295"/>
      <c r="D8" s="143" t="s">
        <v>1859</v>
      </c>
      <c r="E8" s="143" t="s">
        <v>1860</v>
      </c>
      <c r="F8" s="143" t="s">
        <v>1861</v>
      </c>
      <c r="G8" s="143" t="s">
        <v>1862</v>
      </c>
      <c r="H8" s="143" t="s">
        <v>1859</v>
      </c>
      <c r="I8" s="143" t="s">
        <v>1860</v>
      </c>
      <c r="J8" s="143" t="s">
        <v>1861</v>
      </c>
      <c r="K8" s="143" t="s">
        <v>1862</v>
      </c>
      <c r="L8" s="143" t="s">
        <v>1859</v>
      </c>
      <c r="M8" s="143" t="s">
        <v>1860</v>
      </c>
      <c r="N8" s="143" t="s">
        <v>1861</v>
      </c>
      <c r="O8" s="143" t="s">
        <v>1862</v>
      </c>
    </row>
    <row r="9" spans="1:24" x14ac:dyDescent="0.25">
      <c r="A9" s="143">
        <v>1</v>
      </c>
      <c r="B9" s="143">
        <v>2</v>
      </c>
      <c r="C9" s="143">
        <v>3</v>
      </c>
      <c r="D9" s="143">
        <v>4</v>
      </c>
      <c r="E9" s="143">
        <v>5</v>
      </c>
      <c r="F9" s="143">
        <v>6</v>
      </c>
      <c r="G9" s="143">
        <v>7</v>
      </c>
      <c r="H9" s="143">
        <v>8</v>
      </c>
      <c r="I9" s="143">
        <v>9</v>
      </c>
      <c r="J9" s="143">
        <v>10</v>
      </c>
      <c r="K9" s="143">
        <v>11</v>
      </c>
      <c r="L9" s="143">
        <v>12</v>
      </c>
      <c r="M9" s="143">
        <v>13</v>
      </c>
      <c r="N9" s="143">
        <v>14</v>
      </c>
      <c r="O9" s="143">
        <v>15</v>
      </c>
      <c r="V9" s="152"/>
    </row>
    <row r="10" spans="1:24" ht="36" hidden="1" customHeight="1" x14ac:dyDescent="0.25">
      <c r="A10" s="143"/>
      <c r="B10" s="143"/>
      <c r="C10" s="143"/>
      <c r="D10" s="146" t="e">
        <f>#REF!+#REF!</f>
        <v>#REF!</v>
      </c>
      <c r="E10" s="147" t="e">
        <f>#REF!</f>
        <v>#REF!</v>
      </c>
      <c r="F10" s="146" t="e">
        <f>#REF!</f>
        <v>#REF!</v>
      </c>
      <c r="G10" s="146" t="e">
        <f t="shared" ref="G10" si="0">D10/E10</f>
        <v>#REF!</v>
      </c>
      <c r="H10" s="146" t="e">
        <f>#REF!+#REF!</f>
        <v>#REF!</v>
      </c>
      <c r="I10" s="147" t="e">
        <f>#REF!</f>
        <v>#REF!</v>
      </c>
      <c r="J10" s="146" t="e">
        <f>#REF!</f>
        <v>#REF!</v>
      </c>
      <c r="K10" s="146" t="e">
        <f t="shared" ref="K10" si="1">H10/I10</f>
        <v>#REF!</v>
      </c>
      <c r="L10" s="146" t="e">
        <f>#REF!+#REF!</f>
        <v>#REF!</v>
      </c>
      <c r="M10" s="147" t="e">
        <f>#REF!</f>
        <v>#REF!</v>
      </c>
      <c r="N10" s="146" t="e">
        <f>#REF!</f>
        <v>#REF!</v>
      </c>
      <c r="O10" s="146" t="e">
        <f>L10/M10</f>
        <v>#REF!</v>
      </c>
    </row>
    <row r="11" spans="1:24" ht="45.75" customHeight="1" x14ac:dyDescent="0.25">
      <c r="A11" s="290" t="s">
        <v>1917</v>
      </c>
      <c r="B11" s="143" t="s">
        <v>1863</v>
      </c>
      <c r="C11" s="148" t="s">
        <v>1864</v>
      </c>
      <c r="D11" s="146">
        <v>61445477.270168327</v>
      </c>
      <c r="E11" s="147">
        <v>3281</v>
      </c>
      <c r="F11" s="146">
        <v>61720.04</v>
      </c>
      <c r="G11" s="146">
        <v>18727.667561770293</v>
      </c>
      <c r="H11" s="146">
        <v>75564532.178151578</v>
      </c>
      <c r="I11" s="149">
        <v>6283</v>
      </c>
      <c r="J11" s="135">
        <v>90934.720000000001</v>
      </c>
      <c r="K11" s="146">
        <v>12026.823520316979</v>
      </c>
      <c r="L11" s="135">
        <v>70334648.029737487</v>
      </c>
      <c r="M11" s="149">
        <v>4357</v>
      </c>
      <c r="N11" s="135">
        <v>72368.399999999994</v>
      </c>
      <c r="O11" s="135">
        <v>16142.907511989324</v>
      </c>
      <c r="P11" s="138"/>
      <c r="T11" s="134"/>
      <c r="V11" s="140"/>
    </row>
    <row r="12" spans="1:24" ht="75" x14ac:dyDescent="0.25">
      <c r="A12" s="291"/>
      <c r="B12" s="143" t="s">
        <v>1865</v>
      </c>
      <c r="C12" s="148" t="s">
        <v>1866</v>
      </c>
      <c r="D12" s="139"/>
      <c r="E12" s="139"/>
      <c r="F12" s="139"/>
      <c r="G12" s="151"/>
      <c r="H12" s="144"/>
      <c r="I12" s="144"/>
      <c r="J12" s="144"/>
      <c r="K12" s="139"/>
      <c r="L12" s="135"/>
      <c r="M12" s="149"/>
      <c r="N12" s="135"/>
      <c r="O12" s="144"/>
      <c r="P12" s="153"/>
    </row>
    <row r="13" spans="1:24" ht="228.95" customHeight="1" x14ac:dyDescent="0.25">
      <c r="A13" s="291"/>
      <c r="B13" s="143" t="s">
        <v>1867</v>
      </c>
      <c r="C13" s="148" t="s">
        <v>1868</v>
      </c>
      <c r="D13" s="146">
        <v>3779575.3033316121</v>
      </c>
      <c r="E13" s="147">
        <v>2325</v>
      </c>
      <c r="F13" s="146">
        <v>28349.94</v>
      </c>
      <c r="G13" s="146">
        <v>1625.623786379188</v>
      </c>
      <c r="H13" s="146">
        <v>11060910.056150205</v>
      </c>
      <c r="I13" s="149">
        <v>5979</v>
      </c>
      <c r="J13" s="135">
        <v>65857.318999999974</v>
      </c>
      <c r="K13" s="146">
        <v>1849.9598688995159</v>
      </c>
      <c r="L13" s="135">
        <v>8266724.594742503</v>
      </c>
      <c r="M13" s="149">
        <v>3981</v>
      </c>
      <c r="N13" s="135">
        <v>40595.199999999997</v>
      </c>
      <c r="O13" s="135">
        <v>2076.5447361824927</v>
      </c>
      <c r="P13" s="153"/>
      <c r="S13" s="154"/>
      <c r="X13" s="140"/>
    </row>
    <row r="14" spans="1:24" ht="159.75" customHeight="1" x14ac:dyDescent="0.25">
      <c r="A14" s="292"/>
      <c r="B14" s="164" t="s">
        <v>1869</v>
      </c>
      <c r="C14" s="148" t="s">
        <v>1870</v>
      </c>
      <c r="D14" s="146">
        <v>3857462.6465000608</v>
      </c>
      <c r="E14" s="147">
        <v>232</v>
      </c>
      <c r="F14" s="146">
        <v>22876.400000000001</v>
      </c>
      <c r="G14" s="146">
        <v>16626.994165948538</v>
      </c>
      <c r="H14" s="146">
        <v>5752141.8856982281</v>
      </c>
      <c r="I14" s="149">
        <v>304</v>
      </c>
      <c r="J14" s="135">
        <v>25077.401000000027</v>
      </c>
      <c r="K14" s="146">
        <v>18921.519360849434</v>
      </c>
      <c r="L14" s="135">
        <v>7534246.2655200008</v>
      </c>
      <c r="M14" s="149">
        <v>376</v>
      </c>
      <c r="N14" s="135">
        <v>31773.200000000001</v>
      </c>
      <c r="O14" s="135">
        <v>20037.889004042554</v>
      </c>
      <c r="P14" s="153"/>
      <c r="S14" s="154"/>
      <c r="T14" s="134"/>
      <c r="X14" s="140"/>
    </row>
    <row r="15" spans="1:24" ht="30.75" customHeight="1" x14ac:dyDescent="0.25">
      <c r="A15" s="250" t="s">
        <v>1841</v>
      </c>
      <c r="B15" s="294" t="s">
        <v>1871</v>
      </c>
      <c r="C15" s="294"/>
      <c r="D15" s="294"/>
      <c r="E15" s="294"/>
      <c r="F15" s="294"/>
      <c r="G15" s="294"/>
      <c r="H15" s="294"/>
      <c r="I15" s="294"/>
      <c r="J15" s="294"/>
      <c r="K15" s="294"/>
      <c r="L15" s="294"/>
      <c r="M15" s="294"/>
      <c r="N15" s="294"/>
      <c r="O15" s="294"/>
    </row>
    <row r="16" spans="1:24" ht="15" customHeight="1" x14ac:dyDescent="0.25">
      <c r="B16" s="293"/>
      <c r="C16" s="293"/>
      <c r="D16" s="293"/>
      <c r="E16" s="293"/>
      <c r="F16" s="293"/>
      <c r="G16" s="293"/>
      <c r="H16" s="293"/>
      <c r="I16" s="293"/>
      <c r="J16" s="142"/>
      <c r="K16" s="150"/>
      <c r="L16" s="142"/>
      <c r="M16" s="142"/>
      <c r="N16" s="142"/>
      <c r="O16" s="150"/>
    </row>
    <row r="17" spans="1:15" ht="48.95" customHeight="1" x14ac:dyDescent="0.25">
      <c r="A17" s="247"/>
      <c r="B17" s="247"/>
      <c r="C17" s="109"/>
      <c r="D17" s="109"/>
      <c r="E17" s="107"/>
      <c r="F17" s="108"/>
      <c r="L17" s="140"/>
      <c r="M17" s="140"/>
      <c r="N17" s="247"/>
    </row>
    <row r="18" spans="1:15" ht="48.95" customHeight="1" x14ac:dyDescent="0.3">
      <c r="A18" s="248"/>
      <c r="B18" s="248"/>
      <c r="C18" s="248"/>
      <c r="D18" s="248"/>
      <c r="E18" s="249"/>
      <c r="F18" s="248"/>
      <c r="G18" s="248"/>
      <c r="H18" s="248"/>
      <c r="I18" s="248"/>
      <c r="J18" s="248"/>
      <c r="K18" s="248"/>
      <c r="L18" s="248"/>
      <c r="M18" s="248"/>
      <c r="N18" s="248"/>
      <c r="O18" s="248"/>
    </row>
    <row r="20" spans="1:15" ht="26.25" x14ac:dyDescent="0.4">
      <c r="D20" s="155"/>
      <c r="E20" s="155"/>
      <c r="F20" s="141"/>
      <c r="G20" s="141"/>
      <c r="H20" s="141"/>
      <c r="L20" s="140"/>
    </row>
    <row r="25" spans="1:15" ht="20.25" x14ac:dyDescent="0.3">
      <c r="A25" s="248"/>
      <c r="B25" s="248"/>
      <c r="C25" s="248"/>
      <c r="D25" s="248"/>
      <c r="E25" s="249"/>
      <c r="F25" s="248"/>
      <c r="G25" s="248"/>
      <c r="H25" s="248"/>
      <c r="I25" s="248"/>
      <c r="J25" s="248"/>
      <c r="K25" s="248"/>
      <c r="L25" s="248"/>
      <c r="M25" s="248"/>
      <c r="N25" s="248"/>
      <c r="O25" s="248"/>
    </row>
    <row r="26" spans="1:15" ht="20.25" x14ac:dyDescent="0.3">
      <c r="A26" s="248"/>
      <c r="B26" s="248"/>
      <c r="C26" s="248"/>
      <c r="D26" s="248"/>
      <c r="E26" s="249"/>
      <c r="F26" s="248"/>
      <c r="G26" s="248"/>
      <c r="H26" s="248"/>
      <c r="I26" s="248"/>
      <c r="J26" s="248"/>
      <c r="K26" s="248"/>
      <c r="L26" s="248"/>
      <c r="M26" s="248"/>
      <c r="N26" s="248"/>
      <c r="O26" s="248"/>
    </row>
  </sheetData>
  <mergeCells count="12">
    <mergeCell ref="M1:O2"/>
    <mergeCell ref="A11:A14"/>
    <mergeCell ref="B16:I16"/>
    <mergeCell ref="B15:O15"/>
    <mergeCell ref="D7:G7"/>
    <mergeCell ref="H7:K7"/>
    <mergeCell ref="L7:O7"/>
    <mergeCell ref="A4:O4"/>
    <mergeCell ref="A6:A8"/>
    <mergeCell ref="B6:B8"/>
    <mergeCell ref="C6:C8"/>
    <mergeCell ref="D6:O6"/>
  </mergeCells>
  <pageMargins left="0.51181102362204722" right="0.31496062992125984" top="0.74803149606299213" bottom="0.74803149606299213" header="0.31496062992125984" footer="0.31496062992125984"/>
  <pageSetup paperSize="9" scale="55"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opLeftCell="B7" workbookViewId="0">
      <selection activeCell="H6" sqref="H6"/>
    </sheetView>
  </sheetViews>
  <sheetFormatPr defaultRowHeight="15" x14ac:dyDescent="0.25"/>
  <cols>
    <col min="1" max="1" width="10.140625" style="160" hidden="1" bestFit="1" customWidth="1"/>
    <col min="2" max="2" width="10" style="160" bestFit="1" customWidth="1"/>
    <col min="3" max="3" width="33.42578125" style="160" bestFit="1" customWidth="1"/>
    <col min="4" max="4" width="24" style="160" customWidth="1"/>
    <col min="5" max="5" width="22.85546875" style="160" customWidth="1"/>
    <col min="6" max="6" width="22.5703125" style="160" customWidth="1"/>
    <col min="7" max="10" width="12.85546875" style="160" customWidth="1"/>
    <col min="11" max="15" width="12.85546875" style="160" bestFit="1" customWidth="1"/>
    <col min="16" max="16384" width="9.140625" style="160"/>
  </cols>
  <sheetData>
    <row r="1" spans="1:7" x14ac:dyDescent="0.25">
      <c r="B1" s="211"/>
      <c r="C1" s="211"/>
      <c r="D1" s="251" t="s">
        <v>1916</v>
      </c>
      <c r="E1" s="251"/>
      <c r="F1" s="251"/>
    </row>
    <row r="2" spans="1:7" x14ac:dyDescent="0.25">
      <c r="B2" s="211"/>
      <c r="C2" s="211"/>
      <c r="D2" s="251"/>
      <c r="E2" s="251"/>
      <c r="F2" s="251"/>
    </row>
    <row r="3" spans="1:7" s="212" customFormat="1" x14ac:dyDescent="0.25">
      <c r="B3" s="211"/>
      <c r="C3" s="211"/>
      <c r="D3" s="213"/>
      <c r="E3" s="213"/>
      <c r="F3" s="213"/>
    </row>
    <row r="4" spans="1:7" ht="77.25" customHeight="1" x14ac:dyDescent="0.25">
      <c r="B4" s="298" t="s">
        <v>1912</v>
      </c>
      <c r="C4" s="298"/>
      <c r="D4" s="298"/>
      <c r="E4" s="298"/>
      <c r="F4" s="298"/>
    </row>
    <row r="6" spans="1:7" ht="75" customHeight="1" x14ac:dyDescent="0.25">
      <c r="B6" s="164" t="s">
        <v>1246</v>
      </c>
      <c r="C6" s="164" t="s">
        <v>1872</v>
      </c>
      <c r="D6" s="169" t="s">
        <v>1873</v>
      </c>
      <c r="E6" s="169" t="s">
        <v>1874</v>
      </c>
      <c r="F6" s="169" t="s">
        <v>1875</v>
      </c>
    </row>
    <row r="7" spans="1:7" x14ac:dyDescent="0.25">
      <c r="B7" s="164">
        <v>1</v>
      </c>
      <c r="C7" s="164">
        <v>2</v>
      </c>
      <c r="D7" s="164">
        <v>3</v>
      </c>
      <c r="E7" s="164">
        <v>4</v>
      </c>
      <c r="F7" s="164">
        <v>5</v>
      </c>
    </row>
    <row r="8" spans="1:7" hidden="1" x14ac:dyDescent="0.25">
      <c r="B8" s="299" t="s">
        <v>1856</v>
      </c>
      <c r="C8" s="299"/>
      <c r="D8" s="300"/>
      <c r="E8" s="301"/>
      <c r="F8" s="302"/>
    </row>
    <row r="9" spans="1:7" ht="45" x14ac:dyDescent="0.25">
      <c r="A9" s="163">
        <f>[1]Себестоимость!I7-'[1]Приложение 7'!D11</f>
        <v>36100.505778587118</v>
      </c>
      <c r="B9" s="162" t="s">
        <v>1863</v>
      </c>
      <c r="C9" s="162" t="s">
        <v>1876</v>
      </c>
      <c r="D9" s="166">
        <f>D10+D11+D12+D13+D14+D23</f>
        <v>69082.515220000001</v>
      </c>
      <c r="E9" s="166">
        <f>E10+E11+E12+E13+E14+E23</f>
        <v>92377.58412</v>
      </c>
      <c r="F9" s="166">
        <f>F10+F11+F12+F13+F14+F23</f>
        <v>86135.618889999998</v>
      </c>
      <c r="G9" s="163"/>
    </row>
    <row r="10" spans="1:7" x14ac:dyDescent="0.25">
      <c r="B10" s="162" t="s">
        <v>1247</v>
      </c>
      <c r="C10" s="162" t="s">
        <v>1877</v>
      </c>
      <c r="D10" s="20">
        <f>[2]Себестоимость!H9+[2]Себестоимость!H17+[2]Себестоимость!H18+[2]Себестоимость!H19</f>
        <v>699.35499000000004</v>
      </c>
      <c r="E10" s="20">
        <f>[2]Себестоимость!I9+[2]Себестоимость!I17+[2]Себестоимость!I18+[2]Себестоимость!I19</f>
        <v>411.18302</v>
      </c>
      <c r="F10" s="20">
        <f>[2]Себестоимость!J9+[2]Себестоимость!J17+[2]Себестоимость!J18+[2]Себестоимость!J19</f>
        <v>746.49315000000001</v>
      </c>
    </row>
    <row r="11" spans="1:7" x14ac:dyDescent="0.25">
      <c r="B11" s="162" t="s">
        <v>1248</v>
      </c>
      <c r="C11" s="162" t="s">
        <v>1878</v>
      </c>
      <c r="D11" s="20">
        <f>[2]Себестоимость!H14+[2]Себестоимость!H15</f>
        <v>397.53432999999995</v>
      </c>
      <c r="E11" s="20">
        <f>[2]Себестоимость!I14+[2]Себестоимость!I15</f>
        <v>294.68984</v>
      </c>
      <c r="F11" s="20">
        <f>[2]Себестоимость!J14+[2]Себестоимость!J15</f>
        <v>680.88334000000009</v>
      </c>
    </row>
    <row r="12" spans="1:7" x14ac:dyDescent="0.25">
      <c r="B12" s="162" t="s">
        <v>1879</v>
      </c>
      <c r="C12" s="162" t="s">
        <v>1880</v>
      </c>
      <c r="D12" s="20">
        <f>[2]Себестоимость!H42</f>
        <v>31676.444909999998</v>
      </c>
      <c r="E12" s="20">
        <f>[2]Себестоимость!I42</f>
        <v>35762.979299999999</v>
      </c>
      <c r="F12" s="20">
        <f>[2]Себестоимость!J42</f>
        <v>31477.381260000002</v>
      </c>
    </row>
    <row r="13" spans="1:7" x14ac:dyDescent="0.25">
      <c r="B13" s="162" t="s">
        <v>1881</v>
      </c>
      <c r="C13" s="162" t="s">
        <v>1882</v>
      </c>
      <c r="D13" s="20">
        <f>[2]Себестоимость!H62+[2]Себестоимость!H63</f>
        <v>9607.1434500000014</v>
      </c>
      <c r="E13" s="20">
        <f>[2]Себестоимость!I62+[2]Себестоимость!I63</f>
        <v>10905.274759999998</v>
      </c>
      <c r="F13" s="20">
        <f>[2]Себестоимость!J62+[2]Себестоимость!J63</f>
        <v>9652.1334200000001</v>
      </c>
    </row>
    <row r="14" spans="1:7" ht="30" x14ac:dyDescent="0.25">
      <c r="B14" s="162" t="s">
        <v>1883</v>
      </c>
      <c r="C14" s="162" t="s">
        <v>1884</v>
      </c>
      <c r="D14" s="166">
        <f>D15+D16+D17</f>
        <v>10799.467289999999</v>
      </c>
      <c r="E14" s="166">
        <f>E15+E16+E17</f>
        <v>9335.8236700000016</v>
      </c>
      <c r="F14" s="166">
        <f>F15+F16+F17</f>
        <v>10829.795300000002</v>
      </c>
    </row>
    <row r="15" spans="1:7" ht="30" x14ac:dyDescent="0.25">
      <c r="B15" s="162" t="s">
        <v>1885</v>
      </c>
      <c r="C15" s="172" t="s">
        <v>1886</v>
      </c>
      <c r="D15" s="20">
        <f>[2]Себестоимость!H26</f>
        <v>74.453199999999995</v>
      </c>
      <c r="E15" s="20">
        <f>[2]Себестоимость!I26</f>
        <v>202.32634999999999</v>
      </c>
      <c r="F15" s="20">
        <f>[2]Себестоимость!J26</f>
        <v>399.29581999999999</v>
      </c>
    </row>
    <row r="16" spans="1:7" ht="45" x14ac:dyDescent="0.25">
      <c r="B16" s="162" t="s">
        <v>1887</v>
      </c>
      <c r="C16" s="172" t="s">
        <v>1888</v>
      </c>
      <c r="D16" s="20">
        <f>[2]Себестоимость!H65</f>
        <v>1354.7978599999999</v>
      </c>
      <c r="E16" s="20">
        <f>[2]Себестоимость!I65</f>
        <v>403.95288999999997</v>
      </c>
      <c r="F16" s="20">
        <f>[2]Себестоимость!J65</f>
        <v>782.61502000000007</v>
      </c>
    </row>
    <row r="17" spans="2:6" ht="45" x14ac:dyDescent="0.25">
      <c r="B17" s="162" t="s">
        <v>1889</v>
      </c>
      <c r="C17" s="172" t="s">
        <v>1890</v>
      </c>
      <c r="D17" s="209">
        <f>D18+D19+D20+D21+D22</f>
        <v>9370.2162299999982</v>
      </c>
      <c r="E17" s="209">
        <f>E18+E19+E20+E21+E22</f>
        <v>8729.5444300000017</v>
      </c>
      <c r="F17" s="209">
        <f>F18+F19+F20+F21+F22</f>
        <v>9647.8844600000011</v>
      </c>
    </row>
    <row r="18" spans="2:6" x14ac:dyDescent="0.25">
      <c r="B18" s="162" t="s">
        <v>1891</v>
      </c>
      <c r="C18" s="162" t="s">
        <v>1892</v>
      </c>
      <c r="D18" s="20">
        <f>[2]Себестоимость!H104</f>
        <v>148.82434999999998</v>
      </c>
      <c r="E18" s="20">
        <f>[2]Себестоимость!I104</f>
        <v>123.79308</v>
      </c>
      <c r="F18" s="20">
        <f>[2]Себестоимость!J104</f>
        <v>283.43668000000002</v>
      </c>
    </row>
    <row r="19" spans="2:6" ht="30" x14ac:dyDescent="0.25">
      <c r="B19" s="162" t="s">
        <v>1893</v>
      </c>
      <c r="C19" s="162" t="s">
        <v>1894</v>
      </c>
      <c r="D19" s="20">
        <f>[2]Себестоимость!H134</f>
        <v>235.15575000000001</v>
      </c>
      <c r="E19" s="20">
        <f>[2]Себестоимость!I134</f>
        <v>176.47685999999999</v>
      </c>
      <c r="F19" s="20">
        <f>[2]Себестоимость!J134</f>
        <v>396.09126000000003</v>
      </c>
    </row>
    <row r="20" spans="2:6" ht="60" x14ac:dyDescent="0.25">
      <c r="B20" s="162" t="s">
        <v>1895</v>
      </c>
      <c r="C20" s="162" t="s">
        <v>1896</v>
      </c>
      <c r="D20" s="20">
        <f>[2]Себестоимость!H112</f>
        <v>251.38434000000001</v>
      </c>
      <c r="E20" s="20">
        <f>[2]Себестоимость!I112</f>
        <v>197.56782000000001</v>
      </c>
      <c r="F20" s="20">
        <f>[2]Себестоимость!J112</f>
        <v>719.61496</v>
      </c>
    </row>
    <row r="21" spans="2:6" x14ac:dyDescent="0.25">
      <c r="B21" s="162" t="s">
        <v>1897</v>
      </c>
      <c r="C21" s="162" t="s">
        <v>1898</v>
      </c>
      <c r="D21" s="20">
        <f>[2]Себестоимость!H80</f>
        <v>92.52812999999999</v>
      </c>
      <c r="E21" s="20">
        <f>[2]Себестоимость!I80</f>
        <v>102.16749999999999</v>
      </c>
      <c r="F21" s="20">
        <f>[2]Себестоимость!J80</f>
        <v>299.06765000000001</v>
      </c>
    </row>
    <row r="22" spans="2:6" ht="30" x14ac:dyDescent="0.25">
      <c r="B22" s="162" t="s">
        <v>1899</v>
      </c>
      <c r="C22" s="162" t="s">
        <v>1900</v>
      </c>
      <c r="D22" s="20">
        <f>[2]Управленческая!H9+[2]Себестоимость!H37+[2]Себестоимость!H58+[2]Себестоимость!H73+[2]Себестоимость!H90+[2]Себестоимость!H116+[2]Себестоимость!H119+[2]Себестоимость!H120+[2]Себестоимость!H127+[2]Себестоимость!H130+[2]Себестоимость!H133+[2]Себестоимость!H135+[2]Себестоимость!H141+[2]Себестоимость!H142+[2]Себестоимость!H143+[2]Себестоимость!H145+[2]Себестоимость!H146+[2]Себестоимость!H147+[2]Себестоимость!H153+[2]Себестоимость!H154</f>
        <v>8642.3236599999982</v>
      </c>
      <c r="E22" s="20">
        <f>[2]Управленческая!I9+[2]Себестоимость!I37+[2]Себестоимость!I58+[2]Себестоимость!I73+[2]Себестоимость!I90+[2]Себестоимость!I116+[2]Себестоимость!I119+[2]Себестоимость!I120+[2]Себестоимость!I127+[2]Себестоимость!I130+[2]Себестоимость!I133+[2]Себестоимость!I135+[2]Себестоимость!I141+[2]Себестоимость!I142+[2]Себестоимость!I143+[2]Себестоимость!I145+[2]Себестоимость!I146+[2]Себестоимость!I147+[2]Себестоимость!I153+[2]Себестоимость!I154</f>
        <v>8129.5391700000018</v>
      </c>
      <c r="F22" s="20">
        <f>[2]Управленческая!J9+[2]Себестоимость!J37+[2]Себестоимость!J58+[2]Себестоимость!J73+[2]Себестоимость!J90+[2]Себестоимость!J116+[2]Себестоимость!J119+[2]Себестоимость!J120+[2]Себестоимость!J127+[2]Себестоимость!J130+[2]Себестоимость!J133+[2]Себестоимость!J135+[2]Себестоимость!J141+[2]Себестоимость!J142+[2]Себестоимость!J143+[2]Себестоимость!J145+[2]Себестоимость!J146+[2]Себестоимость!J147+[2]Себестоимость!J153+[2]Себестоимость!J154</f>
        <v>7949.6739100000004</v>
      </c>
    </row>
    <row r="23" spans="2:6" x14ac:dyDescent="0.25">
      <c r="B23" s="162" t="s">
        <v>1901</v>
      </c>
      <c r="C23" s="162" t="s">
        <v>1902</v>
      </c>
      <c r="D23" s="166">
        <f>D24+D25+D26+D27</f>
        <v>15902.570249999997</v>
      </c>
      <c r="E23" s="166">
        <f>E24+E25+E26+E27</f>
        <v>35667.633529999992</v>
      </c>
      <c r="F23" s="166">
        <f>F24+F25+F26+F27</f>
        <v>32748.932419999997</v>
      </c>
    </row>
    <row r="24" spans="2:6" x14ac:dyDescent="0.25">
      <c r="B24" s="162" t="s">
        <v>1903</v>
      </c>
      <c r="C24" s="172" t="s">
        <v>1904</v>
      </c>
      <c r="D24" s="161"/>
      <c r="E24" s="161"/>
      <c r="F24" s="210"/>
    </row>
    <row r="25" spans="2:6" x14ac:dyDescent="0.25">
      <c r="B25" s="162" t="s">
        <v>1905</v>
      </c>
      <c r="C25" s="172" t="s">
        <v>1906</v>
      </c>
      <c r="D25" s="161"/>
      <c r="E25" s="161"/>
      <c r="F25" s="210"/>
    </row>
    <row r="26" spans="2:6" x14ac:dyDescent="0.25">
      <c r="B26" s="162" t="s">
        <v>1907</v>
      </c>
      <c r="C26" s="172" t="s">
        <v>1908</v>
      </c>
      <c r="D26" s="20">
        <f>[2]ПДР!H55-[2]ПДР!H57</f>
        <v>14805.239779999996</v>
      </c>
      <c r="E26" s="20">
        <f>[2]ПДР!I55-[2]ПДР!I57</f>
        <v>34676.315319999994</v>
      </c>
      <c r="F26" s="20">
        <f>[2]ПДР!J55-[2]ПДР!J57</f>
        <v>30916.898389999998</v>
      </c>
    </row>
    <row r="27" spans="2:6" ht="45" x14ac:dyDescent="0.25">
      <c r="B27" s="162" t="s">
        <v>1909</v>
      </c>
      <c r="C27" s="172" t="s">
        <v>1910</v>
      </c>
      <c r="D27" s="20">
        <f>[2]ПДР!H57</f>
        <v>1097.3304699999999</v>
      </c>
      <c r="E27" s="20">
        <f>[2]ПДР!I57</f>
        <v>991.31821000000014</v>
      </c>
      <c r="F27" s="20">
        <f>[2]ПДР!J57</f>
        <v>1832.03403</v>
      </c>
    </row>
    <row r="30" spans="2:6" hidden="1" x14ac:dyDescent="0.25">
      <c r="B30" s="294" t="s">
        <v>1911</v>
      </c>
      <c r="C30" s="294"/>
      <c r="D30" s="294"/>
      <c r="E30" s="294"/>
      <c r="F30" s="294"/>
    </row>
    <row r="34" spans="2:6" ht="20.25" x14ac:dyDescent="0.3">
      <c r="B34" s="297"/>
      <c r="C34" s="297"/>
      <c r="D34" s="170"/>
      <c r="E34" s="170"/>
      <c r="F34" s="170"/>
    </row>
    <row r="35" spans="2:6" hidden="1" x14ac:dyDescent="0.25">
      <c r="B35" s="173"/>
      <c r="C35" s="174"/>
      <c r="D35" s="174"/>
      <c r="E35" s="174"/>
      <c r="F35" s="174"/>
    </row>
    <row r="36" spans="2:6" hidden="1" x14ac:dyDescent="0.25">
      <c r="B36" s="173"/>
      <c r="C36" s="174"/>
      <c r="D36" s="174"/>
      <c r="E36" s="174"/>
      <c r="F36" s="174"/>
    </row>
    <row r="37" spans="2:6" ht="18.75" hidden="1" x14ac:dyDescent="0.3">
      <c r="B37" s="175"/>
      <c r="C37" s="171"/>
      <c r="D37" s="171"/>
      <c r="E37" s="171"/>
      <c r="F37" s="171"/>
    </row>
    <row r="38" spans="2:6" hidden="1" x14ac:dyDescent="0.25">
      <c r="B38" s="176"/>
      <c r="C38" s="177"/>
      <c r="D38" s="177"/>
      <c r="E38" s="177"/>
      <c r="F38" s="177"/>
    </row>
  </sheetData>
  <mergeCells count="6">
    <mergeCell ref="B34:C34"/>
    <mergeCell ref="D1:F2"/>
    <mergeCell ref="B4:F4"/>
    <mergeCell ref="B8:C8"/>
    <mergeCell ref="D8:F8"/>
    <mergeCell ref="B30:F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Приложение 1</vt:lpstr>
      <vt:lpstr>Приложение 2</vt:lpstr>
      <vt:lpstr>Приложение 3</vt:lpstr>
      <vt:lpstr>'Приложение 1'!Заголовки_для_печати</vt:lpstr>
      <vt:lpstr>'Приложение 1'!Область_печати</vt:lpstr>
    </vt:vector>
  </TitlesOfParts>
  <Company>MRSK-YUGA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Коротченкова Анастасия Владимировна</dc:creator>
  <cp:lastModifiedBy>Степаненко Дмитрий Викторович</cp:lastModifiedBy>
  <cp:lastPrinted>2024-08-15T07:06:30Z</cp:lastPrinted>
  <dcterms:created xsi:type="dcterms:W3CDTF">2023-08-22T07:59:53Z</dcterms:created>
  <dcterms:modified xsi:type="dcterms:W3CDTF">2024-08-16T11:33:02Z</dcterms:modified>
</cp:coreProperties>
</file>